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9440" windowHeight="7695" activeTab="2"/>
  </bookViews>
  <sheets>
    <sheet name="Tong ket 5 khoa" sheetId="8" r:id="rId1"/>
    <sheet name="TỔNG KẾT" sheetId="1" r:id="rId2"/>
    <sheet name="ĐĐ-TỬ" sheetId="2" r:id="rId3"/>
    <sheet name="DONGLUC" sheetId="3" r:id="rId4"/>
    <sheet name="CNTT" sheetId="4" r:id="rId5"/>
    <sheet name="CO-KHÍ" sheetId="5" r:id="rId6"/>
    <sheet name="CNMAY-THỜI TRANG" sheetId="6" r:id="rId7"/>
    <sheet name="ĐIỆN LẠNH" sheetId="7" r:id="rId8"/>
  </sheets>
  <definedNames>
    <definedName name="_xlnm.Print_Area" localSheetId="1">'TỔNG KẾT'!$A$1:$L$63</definedName>
    <definedName name="_xlnm.Print_Area" localSheetId="0">'Tong ket 5 khoa'!$A$1:$H$73</definedName>
    <definedName name="_xlnm.Print_Titles" localSheetId="1">'TỔNG KẾT'!$7:$8</definedName>
  </definedNames>
  <calcPr calcId="145621"/>
</workbook>
</file>

<file path=xl/calcChain.xml><?xml version="1.0" encoding="utf-8"?>
<calcChain xmlns="http://schemas.openxmlformats.org/spreadsheetml/2006/main">
  <c r="E54" i="2" l="1"/>
  <c r="E55" i="2"/>
  <c r="E56" i="2"/>
  <c r="E53" i="2"/>
  <c r="D50" i="2"/>
  <c r="J41" i="2"/>
  <c r="J42" i="2"/>
  <c r="J43" i="2"/>
  <c r="J44" i="2"/>
  <c r="J45" i="2"/>
  <c r="J40" i="2"/>
  <c r="H41" i="2"/>
  <c r="H42" i="2"/>
  <c r="H43" i="2"/>
  <c r="H44" i="2"/>
  <c r="H45" i="2"/>
  <c r="H40" i="2"/>
  <c r="F41" i="2"/>
  <c r="F42" i="2"/>
  <c r="F43" i="2"/>
  <c r="F44" i="2"/>
  <c r="F45" i="2"/>
  <c r="F40" i="2"/>
  <c r="D45" i="2"/>
  <c r="D41" i="2"/>
  <c r="D42" i="2"/>
  <c r="D43" i="2"/>
  <c r="D44" i="2"/>
  <c r="D40" i="2"/>
  <c r="E33" i="2"/>
  <c r="E34" i="2"/>
  <c r="E32" i="2"/>
  <c r="L28" i="2"/>
  <c r="L29" i="2"/>
  <c r="L19" i="2"/>
  <c r="L20" i="2"/>
  <c r="L21" i="2"/>
  <c r="L22" i="2"/>
  <c r="L23" i="2"/>
  <c r="L24" i="2"/>
  <c r="L25" i="2"/>
  <c r="L26" i="2"/>
  <c r="L27" i="2"/>
  <c r="L18" i="2"/>
  <c r="J22" i="2"/>
  <c r="J23" i="2"/>
  <c r="J24" i="2"/>
  <c r="J25" i="2"/>
  <c r="J26" i="2"/>
  <c r="J27" i="2"/>
  <c r="J28" i="2"/>
  <c r="J29" i="2"/>
  <c r="J19" i="2"/>
  <c r="J20" i="2"/>
  <c r="J21" i="2"/>
  <c r="J18" i="2"/>
  <c r="H23" i="2"/>
  <c r="H24" i="2"/>
  <c r="H25" i="2"/>
  <c r="H26" i="2"/>
  <c r="H27" i="2"/>
  <c r="H28" i="2"/>
  <c r="H29" i="2"/>
  <c r="H19" i="2"/>
  <c r="H20" i="2"/>
  <c r="H21" i="2"/>
  <c r="H22" i="2"/>
  <c r="H18" i="2"/>
  <c r="F22" i="2"/>
  <c r="F23" i="2"/>
  <c r="F24" i="2"/>
  <c r="F25" i="2"/>
  <c r="F26" i="2"/>
  <c r="F27" i="2"/>
  <c r="F28" i="2"/>
  <c r="F29" i="2"/>
  <c r="F19" i="2"/>
  <c r="F20" i="2"/>
  <c r="F21" i="2"/>
  <c r="F18" i="2"/>
  <c r="D27" i="2"/>
  <c r="D28" i="2"/>
  <c r="D29" i="2"/>
  <c r="D19" i="2"/>
  <c r="D20" i="2"/>
  <c r="D21" i="2"/>
  <c r="D22" i="2"/>
  <c r="D23" i="2"/>
  <c r="D24" i="2"/>
  <c r="D25" i="2"/>
  <c r="D26" i="2"/>
  <c r="D18" i="2"/>
  <c r="E13" i="2"/>
  <c r="E11" i="2"/>
  <c r="E12" i="2"/>
  <c r="E10" i="2"/>
  <c r="J50" i="5"/>
  <c r="H50" i="5"/>
  <c r="F50" i="5"/>
  <c r="D50" i="5"/>
  <c r="J41" i="5"/>
  <c r="J42" i="5"/>
  <c r="J43" i="5"/>
  <c r="J44" i="5"/>
  <c r="J45" i="5"/>
  <c r="H41" i="5"/>
  <c r="H42" i="5"/>
  <c r="H43" i="5"/>
  <c r="H44" i="5"/>
  <c r="H45" i="5"/>
  <c r="F41" i="5"/>
  <c r="F42" i="5"/>
  <c r="F43" i="5"/>
  <c r="F44" i="5"/>
  <c r="F45" i="5"/>
  <c r="D41" i="5"/>
  <c r="D42" i="5"/>
  <c r="D43" i="5"/>
  <c r="D44" i="5"/>
  <c r="D45" i="5"/>
  <c r="J40" i="5"/>
  <c r="H40" i="5"/>
  <c r="F40" i="5"/>
  <c r="D40" i="5"/>
  <c r="E54" i="5" l="1"/>
  <c r="E55" i="5"/>
  <c r="E56" i="5"/>
  <c r="E53" i="5"/>
  <c r="E33" i="5"/>
  <c r="E34" i="5"/>
  <c r="E32" i="5"/>
  <c r="L19" i="5"/>
  <c r="L20" i="5"/>
  <c r="L21" i="5"/>
  <c r="L22" i="5"/>
  <c r="L23" i="5"/>
  <c r="L24" i="5"/>
  <c r="L25" i="5"/>
  <c r="L26" i="5"/>
  <c r="L27" i="5"/>
  <c r="L28" i="5"/>
  <c r="L29" i="5"/>
  <c r="J19" i="5"/>
  <c r="J20" i="5"/>
  <c r="J21" i="5"/>
  <c r="J22" i="5"/>
  <c r="J23" i="5"/>
  <c r="J24" i="5"/>
  <c r="J25" i="5"/>
  <c r="J26" i="5"/>
  <c r="J27" i="5"/>
  <c r="J28" i="5"/>
  <c r="J29" i="5"/>
  <c r="H24" i="5"/>
  <c r="H25" i="5"/>
  <c r="H26" i="5"/>
  <c r="H27" i="5"/>
  <c r="H28" i="5"/>
  <c r="H29" i="5"/>
  <c r="H19" i="5"/>
  <c r="H20" i="5"/>
  <c r="H21" i="5"/>
  <c r="H22" i="5"/>
  <c r="H23" i="5"/>
  <c r="L18" i="5"/>
  <c r="J18" i="5"/>
  <c r="H18" i="5"/>
  <c r="F22" i="5"/>
  <c r="F23" i="5"/>
  <c r="F24" i="5"/>
  <c r="F25" i="5"/>
  <c r="F26" i="5"/>
  <c r="F27" i="5"/>
  <c r="F28" i="5"/>
  <c r="F29" i="5"/>
  <c r="F19" i="5"/>
  <c r="F20" i="5"/>
  <c r="F21" i="5"/>
  <c r="F18" i="5"/>
  <c r="D22" i="5"/>
  <c r="D23" i="5"/>
  <c r="D24" i="5"/>
  <c r="D25" i="5"/>
  <c r="D26" i="5"/>
  <c r="D27" i="5"/>
  <c r="D28" i="5"/>
  <c r="D29" i="5"/>
  <c r="D19" i="5"/>
  <c r="D20" i="5"/>
  <c r="D21" i="5"/>
  <c r="D18" i="5"/>
  <c r="E11" i="5"/>
  <c r="E12" i="5"/>
  <c r="E13" i="5"/>
  <c r="E10" i="5"/>
  <c r="H50" i="7" l="1"/>
  <c r="F50" i="7"/>
  <c r="D50" i="7"/>
  <c r="J41" i="7"/>
  <c r="J42" i="7"/>
  <c r="J43" i="7"/>
  <c r="J44" i="7"/>
  <c r="J45" i="7"/>
  <c r="J40" i="7"/>
  <c r="H41" i="7"/>
  <c r="H42" i="7"/>
  <c r="H43" i="7"/>
  <c r="H44" i="7"/>
  <c r="H45" i="7"/>
  <c r="H40" i="7"/>
  <c r="F41" i="7"/>
  <c r="F42" i="7"/>
  <c r="F43" i="7"/>
  <c r="F44" i="7"/>
  <c r="F45" i="7"/>
  <c r="F40" i="7"/>
  <c r="D41" i="7"/>
  <c r="D42" i="7"/>
  <c r="D43" i="7"/>
  <c r="D44" i="7"/>
  <c r="D45" i="7"/>
  <c r="D40" i="7"/>
  <c r="E32" i="7"/>
  <c r="L23" i="7"/>
  <c r="L25" i="7"/>
  <c r="L27" i="7"/>
  <c r="L28" i="7"/>
  <c r="L29" i="7"/>
  <c r="L22" i="7"/>
  <c r="L20" i="7"/>
  <c r="J19" i="7"/>
  <c r="J20" i="7"/>
  <c r="J21" i="7"/>
  <c r="J22" i="7"/>
  <c r="J23" i="7"/>
  <c r="J24" i="7"/>
  <c r="J25" i="7"/>
  <c r="J26" i="7"/>
  <c r="J27" i="7"/>
  <c r="J28" i="7"/>
  <c r="J29" i="7"/>
  <c r="J18" i="7"/>
  <c r="H19" i="7"/>
  <c r="H20" i="7"/>
  <c r="H21" i="7"/>
  <c r="H22" i="7"/>
  <c r="H23" i="7"/>
  <c r="H24" i="7"/>
  <c r="H25" i="7"/>
  <c r="H26" i="7"/>
  <c r="H27" i="7"/>
  <c r="H28" i="7"/>
  <c r="H29" i="7"/>
  <c r="H18" i="7"/>
  <c r="F19" i="7"/>
  <c r="F20" i="7"/>
  <c r="F21" i="7"/>
  <c r="F22" i="7"/>
  <c r="F23" i="7"/>
  <c r="F24" i="7"/>
  <c r="F25" i="7"/>
  <c r="F26" i="7"/>
  <c r="F27" i="7"/>
  <c r="F18" i="7"/>
  <c r="D22" i="7"/>
  <c r="D23" i="7"/>
  <c r="D24" i="7"/>
  <c r="D26" i="7"/>
  <c r="D21" i="7"/>
  <c r="E11" i="7"/>
  <c r="E12" i="7"/>
  <c r="E13" i="7"/>
  <c r="E10" i="7"/>
  <c r="C32" i="1" l="1"/>
  <c r="E32" i="1" s="1"/>
  <c r="C54" i="1" l="1"/>
  <c r="E54" i="1" s="1"/>
  <c r="C55" i="1"/>
  <c r="E55" i="1" s="1"/>
  <c r="C56" i="1"/>
  <c r="E56" i="1" s="1"/>
  <c r="C53" i="1"/>
  <c r="E53" i="1" s="1"/>
  <c r="I50" i="1"/>
  <c r="J50" i="1" s="1"/>
  <c r="G50" i="1"/>
  <c r="H50" i="1" s="1"/>
  <c r="E50" i="1"/>
  <c r="F50" i="1" s="1"/>
  <c r="C50" i="1"/>
  <c r="D50" i="1" s="1"/>
  <c r="I41" i="1"/>
  <c r="J41" i="1" s="1"/>
  <c r="I42" i="1"/>
  <c r="J42" i="1" s="1"/>
  <c r="I43" i="1"/>
  <c r="J43" i="1" s="1"/>
  <c r="I44" i="1"/>
  <c r="J44" i="1" s="1"/>
  <c r="I45" i="1"/>
  <c r="J45" i="1" s="1"/>
  <c r="I40" i="1"/>
  <c r="J40" i="1" s="1"/>
  <c r="G41" i="1"/>
  <c r="H41" i="1" s="1"/>
  <c r="G42" i="1"/>
  <c r="H42" i="1" s="1"/>
  <c r="G43" i="1"/>
  <c r="H43" i="1" s="1"/>
  <c r="G44" i="1"/>
  <c r="H44" i="1" s="1"/>
  <c r="G45" i="1"/>
  <c r="H45" i="1" s="1"/>
  <c r="G40" i="1"/>
  <c r="H40" i="1" s="1"/>
  <c r="E41" i="1"/>
  <c r="F41" i="1" s="1"/>
  <c r="E42" i="1"/>
  <c r="F42" i="1" s="1"/>
  <c r="E43" i="1"/>
  <c r="F43" i="1" s="1"/>
  <c r="E44" i="1"/>
  <c r="F44" i="1" s="1"/>
  <c r="E45" i="1"/>
  <c r="F45" i="1" s="1"/>
  <c r="E40" i="1"/>
  <c r="F40" i="1" s="1"/>
  <c r="C41" i="1"/>
  <c r="D41" i="1" s="1"/>
  <c r="C42" i="1"/>
  <c r="D42" i="1" s="1"/>
  <c r="C43" i="1"/>
  <c r="D43" i="1" s="1"/>
  <c r="C44" i="1"/>
  <c r="D44" i="1" s="1"/>
  <c r="C45" i="1"/>
  <c r="D45" i="1" s="1"/>
  <c r="C40" i="1"/>
  <c r="D40" i="1" s="1"/>
  <c r="C33" i="1"/>
  <c r="E33" i="1" s="1"/>
  <c r="C34" i="1"/>
  <c r="E34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18" i="1"/>
  <c r="L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18" i="1"/>
  <c r="J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18" i="1"/>
  <c r="H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18" i="1"/>
  <c r="F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18" i="1"/>
  <c r="D18" i="1" s="1"/>
  <c r="C11" i="1"/>
  <c r="E11" i="1" s="1"/>
  <c r="C12" i="1"/>
  <c r="E12" i="1" s="1"/>
  <c r="C13" i="1"/>
  <c r="E13" i="1" s="1"/>
  <c r="C10" i="1"/>
  <c r="E10" i="1" s="1"/>
  <c r="E33" i="7" l="1"/>
  <c r="E34" i="7"/>
  <c r="E55" i="7"/>
  <c r="E54" i="7"/>
  <c r="E53" i="7"/>
  <c r="E54" i="6" l="1"/>
  <c r="E55" i="6"/>
  <c r="E56" i="6"/>
  <c r="E53" i="6"/>
  <c r="J50" i="6"/>
  <c r="H50" i="6"/>
  <c r="F50" i="6"/>
  <c r="D50" i="6"/>
  <c r="J41" i="6"/>
  <c r="J42" i="6"/>
  <c r="J43" i="6"/>
  <c r="J44" i="6"/>
  <c r="J45" i="6"/>
  <c r="H41" i="6"/>
  <c r="H42" i="6"/>
  <c r="H43" i="6"/>
  <c r="H44" i="6"/>
  <c r="H45" i="6"/>
  <c r="F41" i="6"/>
  <c r="F42" i="6"/>
  <c r="F43" i="6"/>
  <c r="F44" i="6"/>
  <c r="F45" i="6"/>
  <c r="D41" i="6"/>
  <c r="D42" i="6"/>
  <c r="D43" i="6"/>
  <c r="D44" i="6"/>
  <c r="D45" i="6"/>
  <c r="J40" i="6"/>
  <c r="H40" i="6"/>
  <c r="F40" i="6"/>
  <c r="D40" i="6"/>
  <c r="E33" i="6"/>
  <c r="E34" i="6"/>
  <c r="E32" i="6"/>
  <c r="L19" i="6"/>
  <c r="L20" i="6"/>
  <c r="L21" i="6"/>
  <c r="L22" i="6"/>
  <c r="L23" i="6"/>
  <c r="L24" i="6"/>
  <c r="L25" i="6"/>
  <c r="L26" i="6"/>
  <c r="L27" i="6"/>
  <c r="L28" i="6"/>
  <c r="L29" i="6"/>
  <c r="J19" i="6"/>
  <c r="J20" i="6"/>
  <c r="J21" i="6"/>
  <c r="J22" i="6"/>
  <c r="J23" i="6"/>
  <c r="J24" i="6"/>
  <c r="J25" i="6"/>
  <c r="J26" i="6"/>
  <c r="J27" i="6"/>
  <c r="J28" i="6"/>
  <c r="J29" i="6"/>
  <c r="H19" i="6"/>
  <c r="H20" i="6"/>
  <c r="H21" i="6"/>
  <c r="H22" i="6"/>
  <c r="H23" i="6"/>
  <c r="H24" i="6"/>
  <c r="H25" i="6"/>
  <c r="H26" i="6"/>
  <c r="H27" i="6"/>
  <c r="H28" i="6"/>
  <c r="H29" i="6"/>
  <c r="F19" i="6"/>
  <c r="F20" i="6"/>
  <c r="F21" i="6"/>
  <c r="F22" i="6"/>
  <c r="F23" i="6"/>
  <c r="F24" i="6"/>
  <c r="F25" i="6"/>
  <c r="F26" i="6"/>
  <c r="F27" i="6"/>
  <c r="F28" i="6"/>
  <c r="F29" i="6"/>
  <c r="D19" i="6"/>
  <c r="D20" i="6"/>
  <c r="D21" i="6"/>
  <c r="D22" i="6"/>
  <c r="D23" i="6"/>
  <c r="D24" i="6"/>
  <c r="D25" i="6"/>
  <c r="D26" i="6"/>
  <c r="D27" i="6"/>
  <c r="D28" i="6"/>
  <c r="D29" i="6"/>
  <c r="L18" i="6"/>
  <c r="J18" i="6"/>
  <c r="H18" i="6"/>
  <c r="F18" i="6"/>
  <c r="D18" i="6"/>
  <c r="E11" i="6"/>
  <c r="E12" i="6"/>
  <c r="E13" i="6"/>
  <c r="E10" i="6"/>
  <c r="E54" i="4"/>
  <c r="E55" i="4"/>
  <c r="E56" i="4"/>
  <c r="E53" i="4"/>
  <c r="J41" i="4"/>
  <c r="J42" i="4"/>
  <c r="J43" i="4"/>
  <c r="J44" i="4"/>
  <c r="J45" i="4"/>
  <c r="H41" i="4"/>
  <c r="H42" i="4"/>
  <c r="H43" i="4"/>
  <c r="H44" i="4"/>
  <c r="H45" i="4"/>
  <c r="F41" i="4"/>
  <c r="F42" i="4"/>
  <c r="F43" i="4"/>
  <c r="F44" i="4"/>
  <c r="F45" i="4"/>
  <c r="D41" i="4"/>
  <c r="D42" i="4"/>
  <c r="D43" i="4"/>
  <c r="D44" i="4"/>
  <c r="D45" i="4"/>
  <c r="J40" i="4"/>
  <c r="H40" i="4"/>
  <c r="F40" i="4"/>
  <c r="D40" i="4"/>
  <c r="E33" i="4"/>
  <c r="E34" i="4"/>
  <c r="E32" i="4"/>
  <c r="L19" i="4"/>
  <c r="L20" i="4"/>
  <c r="L21" i="4"/>
  <c r="L22" i="4"/>
  <c r="L23" i="4"/>
  <c r="L24" i="4"/>
  <c r="L25" i="4"/>
  <c r="L26" i="4"/>
  <c r="L27" i="4"/>
  <c r="L28" i="4"/>
  <c r="L29" i="4"/>
  <c r="J19" i="4"/>
  <c r="J20" i="4"/>
  <c r="J21" i="4"/>
  <c r="J22" i="4"/>
  <c r="J23" i="4"/>
  <c r="J24" i="4"/>
  <c r="J25" i="4"/>
  <c r="J26" i="4"/>
  <c r="J27" i="4"/>
  <c r="J28" i="4"/>
  <c r="J29" i="4"/>
  <c r="H19" i="4"/>
  <c r="H20" i="4"/>
  <c r="H21" i="4"/>
  <c r="H22" i="4"/>
  <c r="H23" i="4"/>
  <c r="H24" i="4"/>
  <c r="H25" i="4"/>
  <c r="H26" i="4"/>
  <c r="H27" i="4"/>
  <c r="H28" i="4"/>
  <c r="H29" i="4"/>
  <c r="F19" i="4"/>
  <c r="F20" i="4"/>
  <c r="F21" i="4"/>
  <c r="F22" i="4"/>
  <c r="F23" i="4"/>
  <c r="F24" i="4"/>
  <c r="F25" i="4"/>
  <c r="F26" i="4"/>
  <c r="F27" i="4"/>
  <c r="F28" i="4"/>
  <c r="F29" i="4"/>
  <c r="D19" i="4"/>
  <c r="D20" i="4"/>
  <c r="D21" i="4"/>
  <c r="D22" i="4"/>
  <c r="D23" i="4"/>
  <c r="D24" i="4"/>
  <c r="D25" i="4"/>
  <c r="D26" i="4"/>
  <c r="D27" i="4"/>
  <c r="D28" i="4"/>
  <c r="D29" i="4"/>
  <c r="L18" i="4"/>
  <c r="J18" i="4"/>
  <c r="H18" i="4"/>
  <c r="F18" i="4"/>
  <c r="D18" i="4"/>
  <c r="E11" i="4"/>
  <c r="E12" i="4"/>
  <c r="E13" i="4"/>
  <c r="E10" i="4"/>
  <c r="E54" i="3" l="1"/>
  <c r="E53" i="3"/>
  <c r="E52" i="3"/>
  <c r="J49" i="3"/>
  <c r="H49" i="3"/>
  <c r="F49" i="3"/>
  <c r="D49" i="3"/>
  <c r="J44" i="3"/>
  <c r="H44" i="3"/>
  <c r="F44" i="3"/>
  <c r="D44" i="3"/>
  <c r="J43" i="3"/>
  <c r="H43" i="3"/>
  <c r="F43" i="3"/>
  <c r="D43" i="3"/>
  <c r="J42" i="3"/>
  <c r="H42" i="3"/>
  <c r="F42" i="3"/>
  <c r="D42" i="3"/>
  <c r="J41" i="3"/>
  <c r="H41" i="3"/>
  <c r="F41" i="3"/>
  <c r="D41" i="3"/>
  <c r="J40" i="3"/>
  <c r="H40" i="3"/>
  <c r="F40" i="3"/>
  <c r="D40" i="3"/>
  <c r="J39" i="3"/>
  <c r="H39" i="3"/>
  <c r="F39" i="3"/>
  <c r="D39" i="3"/>
  <c r="E33" i="3"/>
  <c r="E32" i="3"/>
  <c r="E31" i="3"/>
  <c r="L28" i="3"/>
  <c r="J28" i="3"/>
  <c r="H28" i="3"/>
  <c r="F28" i="3"/>
  <c r="D28" i="3"/>
  <c r="L27" i="3"/>
  <c r="J27" i="3"/>
  <c r="H27" i="3"/>
  <c r="F27" i="3"/>
  <c r="D27" i="3"/>
  <c r="L26" i="3"/>
  <c r="J26" i="3"/>
  <c r="H26" i="3"/>
  <c r="F26" i="3"/>
  <c r="D26" i="3"/>
  <c r="L25" i="3"/>
  <c r="J25" i="3"/>
  <c r="H25" i="3"/>
  <c r="F25" i="3"/>
  <c r="D25" i="3"/>
  <c r="L24" i="3"/>
  <c r="J24" i="3"/>
  <c r="H24" i="3"/>
  <c r="F24" i="3"/>
  <c r="D24" i="3"/>
  <c r="L23" i="3"/>
  <c r="J23" i="3"/>
  <c r="H23" i="3"/>
  <c r="F23" i="3"/>
  <c r="D23" i="3"/>
  <c r="L22" i="3"/>
  <c r="J22" i="3"/>
  <c r="H22" i="3"/>
  <c r="F22" i="3"/>
  <c r="D22" i="3"/>
  <c r="L21" i="3"/>
  <c r="J21" i="3"/>
  <c r="H21" i="3"/>
  <c r="F21" i="3"/>
  <c r="D21" i="3"/>
  <c r="L20" i="3"/>
  <c r="J20" i="3"/>
  <c r="H20" i="3"/>
  <c r="F20" i="3"/>
  <c r="D20" i="3"/>
  <c r="L19" i="3"/>
  <c r="J19" i="3"/>
  <c r="H19" i="3"/>
  <c r="F19" i="3"/>
  <c r="D19" i="3"/>
  <c r="L18" i="3"/>
  <c r="J18" i="3"/>
  <c r="H18" i="3"/>
  <c r="F18" i="3"/>
  <c r="D18" i="3"/>
  <c r="L17" i="3"/>
  <c r="J17" i="3"/>
  <c r="H17" i="3"/>
  <c r="F17" i="3"/>
  <c r="D17" i="3"/>
  <c r="E12" i="3"/>
  <c r="E11" i="3"/>
  <c r="E10" i="3"/>
  <c r="E9" i="3"/>
  <c r="H50" i="2" l="1"/>
  <c r="F50" i="2"/>
</calcChain>
</file>

<file path=xl/sharedStrings.xml><?xml version="1.0" encoding="utf-8"?>
<sst xmlns="http://schemas.openxmlformats.org/spreadsheetml/2006/main" count="769" uniqueCount="88">
  <si>
    <t xml:space="preserve">TRƯỜNG CAO ĐẲNG KỸ THUẬT </t>
  </si>
  <si>
    <t>CỘNG HOÀ XÃ HỘI CHỦ NGHĨA VIỆT NAM</t>
  </si>
  <si>
    <t>LÝ TỰ TRỌNG</t>
  </si>
  <si>
    <t>Độc Lập - Tự Do - Hạnh phúc</t>
  </si>
  <si>
    <t>BẢNG TỔNG HỢP KẾT QUẢ KHẢO SÁT DOANH NGHIỆP</t>
  </si>
  <si>
    <t>Câu 1: Đánh giá của Ông/ Bà về thời lượng học sinh – sinh viên thực tập tốt nghiệp tại doanh nghiệp như thế nào?</t>
  </si>
  <si>
    <t>STT</t>
  </si>
  <si>
    <t>Nội dung</t>
  </si>
  <si>
    <t>Đủ</t>
  </si>
  <si>
    <t>Tạm đủ</t>
  </si>
  <si>
    <t>Chưa đủ</t>
  </si>
  <si>
    <t>Không có ý kiến</t>
  </si>
  <si>
    <r>
      <t xml:space="preserve">Câu 2: Đánh giá  của Ông/ Bà về mức độ đáp ứng yêu cầu tuyển dụng của doanh nghiệp đối với học sinh –  sinh viên đã được đào tạo tại trường, hiện đang làm việc tại doanh nghiệp? 
</t>
    </r>
    <r>
      <rPr>
        <i/>
        <sz val="13"/>
        <color theme="1"/>
        <rFont val="Times New Roman"/>
        <family val="1"/>
      </rPr>
      <t>(Mức độ đáp ứng được đánh giá theo 5 mức, trong đó: mức 1 là đáp ứng rất thấp, mức 2 là đáp ứng thấp, mức 3 là đáp ứng vừa phải, mức 4 là đáp ứng cao, mức 5 là đáp ứng rất cao)</t>
    </r>
  </si>
  <si>
    <t>Stt</t>
  </si>
  <si>
    <t>Nội dung đánh giá</t>
  </si>
  <si>
    <t>Mức độ đáp ứng nhu yêu cầu tuyển dụng</t>
  </si>
  <si>
    <t>SL</t>
  </si>
  <si>
    <t>%</t>
  </si>
  <si>
    <t>Kiến thức chuyên môn</t>
  </si>
  <si>
    <t>Kỹ năng thực hành</t>
  </si>
  <si>
    <t>Khả năng sử dụng thiết bị, công nghệ mới</t>
  </si>
  <si>
    <t>Khả năng giải quyết các tình huống trong công việc</t>
  </si>
  <si>
    <t>Khả năng làm việc theo nhóm</t>
  </si>
  <si>
    <t>Khả năng tự nghiên cứu</t>
  </si>
  <si>
    <t xml:space="preserve">Kỹ năng giao tiếp </t>
  </si>
  <si>
    <t>Khả năng về tin học</t>
  </si>
  <si>
    <t>Khả năng về ngoại ngữ</t>
  </si>
  <si>
    <t>Tác phong nghề nghiệp</t>
  </si>
  <si>
    <t>Phẩm chất đạo đức</t>
  </si>
  <si>
    <t>Tình trạng sức khỏe</t>
  </si>
  <si>
    <t>Câu 3: Theo Ông/Bà để nâng cao chất lượng đào tạo tay nghề cho học sinh – sinh viên thì việc kết hợp trong đào tạo giữa nhà trường và doanh nghiệp cần thiết như thế nào?</t>
  </si>
  <si>
    <t>Rất cần thiết</t>
  </si>
  <si>
    <t>Bình thường</t>
  </si>
  <si>
    <t>Không cần thiết</t>
  </si>
  <si>
    <t>Nội dung hợp tác</t>
  </si>
  <si>
    <t>Mức độ phối hợp</t>
  </si>
  <si>
    <t>Chưa thực hiện</t>
  </si>
  <si>
    <t>Thỉnh thoảng</t>
  </si>
  <si>
    <t>Thường xuyên</t>
  </si>
  <si>
    <t>Rất thường xuyên</t>
  </si>
  <si>
    <t>Trong việc xây dựng chương trình đào tạo của trường.</t>
  </si>
  <si>
    <t>Trong việc xây dựng kế hoạch đào tạo của trường.</t>
  </si>
  <si>
    <t>Trong việc tổ chức giảng dạy.</t>
  </si>
  <si>
    <t>Trong việc sử dụng trang thiết bị thực hành, thực tập.</t>
  </si>
  <si>
    <t>Trong việc kiểm tra, đánh giá kết quả đào tạo của trường.</t>
  </si>
  <si>
    <t>Trong việc nâng cao năng lực giảng dạy thực hành của đội ngũ giảng viên.</t>
  </si>
  <si>
    <t>Câu 5: Đánh giá của Ông /Bà về mức độ đáp ứng của trang thiết bị phục vụ cho đào tạo nghề hiện nay của trường?</t>
  </si>
  <si>
    <t>Trang thiết bị phục vụ cho đào tạo nghề</t>
  </si>
  <si>
    <t>Mức độ đáp ứng</t>
  </si>
  <si>
    <t>Chưa đáp ứng</t>
  </si>
  <si>
    <t>Trung Bình</t>
  </si>
  <si>
    <t>Tốt</t>
  </si>
  <si>
    <t>Rất tốt</t>
  </si>
  <si>
    <t>Câu 6: Ông/ Bà tin tưởng như thế nào về khả năng hợp tác giữa nhà trường và doanh nghiệp trong thời gian tới để nâng cao chất lượng đào tạo nghề?</t>
  </si>
  <si>
    <t>Tin tưởng</t>
  </si>
  <si>
    <t>Sẽ không có nhiều thay đổi</t>
  </si>
  <si>
    <t>Có chiều hướng xấu dần</t>
  </si>
  <si>
    <t>Tp. HCM, Ngày……..Tháng…….Năm…...</t>
  </si>
  <si>
    <t>Câu 4: Đánh giá của Ông/ Bà về mức độ của  các nội dung hợp tác giữa nhà trường và doanh nghiệp như thế nào?</t>
  </si>
  <si>
    <t>PHÒNG KHCN &amp; QHQT</t>
  </si>
  <si>
    <t xml:space="preserve">       Trưởng Phòng KHCN&amp;QHQT</t>
  </si>
  <si>
    <t>KHOA: ĐIỆN - ĐIỆN TỬ</t>
  </si>
  <si>
    <t xml:space="preserve">KHOA: ĐIỆN - ĐIỆN TỬ </t>
  </si>
  <si>
    <t>Số lượng</t>
  </si>
  <si>
    <t>Tỷ lệ
%</t>
  </si>
  <si>
    <t>Tỷ lệ %</t>
  </si>
  <si>
    <t>Số Lượng</t>
  </si>
  <si>
    <t>Tỷ lệ</t>
  </si>
  <si>
    <t>Trưởng khoa</t>
  </si>
  <si>
    <t>KHOA: ĐỘNG LỰC</t>
  </si>
  <si>
    <t>Tp. HCM, Ngày 16 Tháng 05 Năm 2014</t>
  </si>
  <si>
    <t xml:space="preserve">                     Trưởng Khoa</t>
  </si>
  <si>
    <t>KHOA: CÔNG NGHỆ THÔNG TIN</t>
  </si>
  <si>
    <t>KHOA: CƠ KHÍ</t>
  </si>
  <si>
    <t>KHOA: CÔNG NGHỆ MAY - THỜI TRANG</t>
  </si>
  <si>
    <t xml:space="preserve"> </t>
  </si>
  <si>
    <t xml:space="preserve">       PHÒNG KHCN &amp; QHQT</t>
  </si>
  <si>
    <t xml:space="preserve"> %</t>
  </si>
  <si>
    <t xml:space="preserve"> LÝ TỰ TRỌNG</t>
  </si>
  <si>
    <t>KHOA: ĐIỆN LẠNH</t>
  </si>
  <si>
    <t xml:space="preserve">KHOA: ĐIỆN LẠNH </t>
  </si>
  <si>
    <r>
      <t xml:space="preserve">Câu 2: Đánh giá  của Ông/ Bà về mức độ đáp ứng yêu cầu tuyển dụng của doanh nghiệp đối với học sinh –  sinh viên đã được đào tạo tại trường, hiện đang làm việc tại doanh nghiệp? 
</t>
    </r>
    <r>
      <rPr>
        <i/>
        <sz val="13"/>
        <color indexed="8"/>
        <rFont val="Times New Roman"/>
        <family val="1"/>
      </rPr>
      <t>(Mức độ đáp ứng được đánh giá theo 5 mức, trong đó: mức 1 là đáp ứng rất thấp, mức 2 là đáp ứng thấp, mức 3 là đáp ứng vừa phải, mức 4 là đáp ứng cao, mức 5 là đáp ứng rất cao)</t>
    </r>
  </si>
  <si>
    <t xml:space="preserve">                TRƯỜNG CAO ĐẲNG KỸ THUẬT </t>
  </si>
  <si>
    <r>
      <t xml:space="preserve">    </t>
    </r>
    <r>
      <rPr>
        <sz val="14"/>
        <color theme="1"/>
        <rFont val="Times New Roman"/>
        <family val="1"/>
      </rPr>
      <t xml:space="preserve">    Sau khi tổng hợp các phiếu khảo sát doanh nghiệp của 06 khoa, tổng số phiếu là 93 phiếu, trong đó: Khoa Điện - điện tử 24 phiếu, khoa Động lực 14 phiếu, khoa Công nghệ thông tin 20 phiếu, khoa Cơ khí 5 phiếu, khoa CN May - Thời trang 10 phiếu, khoa Điện lạnh 20 phiếu. Kết quả tổng hợp như sau:</t>
    </r>
  </si>
  <si>
    <t xml:space="preserve">          PHÒNG KHCN&amp;QHQT</t>
  </si>
  <si>
    <t>HIỆU TRƯỞNG                PHÓ HIỆU TRƯỞNG</t>
  </si>
  <si>
    <t xml:space="preserve">Văn Công Sang                  Lương Xuân Chỉnh                          Nguyễn Ngọc Trang 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</si>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</sst>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2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9" fontId="2" fillId="2" borderId="5" xfId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/>
    <xf numFmtId="0" fontId="3" fillId="2" borderId="0" xfId="0" applyFont="1" applyFill="1" applyAlignment="1"/>
    <xf numFmtId="0" fontId="3" fillId="2" borderId="0" xfId="0" applyFont="1" applyFill="1" applyBorder="1" applyAlignment="1"/>
    <xf numFmtId="0" fontId="2" fillId="2" borderId="0" xfId="0" applyFont="1" applyFill="1" applyBorder="1" applyAlignment="1"/>
    <xf numFmtId="0" fontId="2" fillId="0" borderId="1" xfId="0" applyFont="1" applyBorder="1" applyAlignment="1">
      <alignment horizontal="justify" vertical="center"/>
    </xf>
    <xf numFmtId="0" fontId="5" fillId="2" borderId="0" xfId="0" applyFont="1" applyFill="1" applyAlignment="1"/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9" fontId="5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Border="1"/>
    <xf numFmtId="0" fontId="2" fillId="2" borderId="0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/>
    </xf>
    <xf numFmtId="9" fontId="5" fillId="2" borderId="5" xfId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9" fontId="5" fillId="2" borderId="2" xfId="1" applyFont="1" applyFill="1" applyBorder="1" applyAlignment="1">
      <alignment horizontal="center" vertical="center"/>
    </xf>
    <xf numFmtId="9" fontId="5" fillId="2" borderId="3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9" fontId="5" fillId="2" borderId="0" xfId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/>
    </xf>
    <xf numFmtId="9" fontId="5" fillId="2" borderId="10" xfId="1" applyFont="1" applyFill="1" applyBorder="1" applyAlignment="1">
      <alignment horizontal="center" vertical="center"/>
    </xf>
    <xf numFmtId="9" fontId="2" fillId="2" borderId="1" xfId="1" applyFont="1" applyFill="1" applyBorder="1" applyAlignment="1">
      <alignment horizontal="center" vertical="center"/>
    </xf>
    <xf numFmtId="9" fontId="2" fillId="2" borderId="0" xfId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/>
    </xf>
    <xf numFmtId="9" fontId="2" fillId="2" borderId="0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9" fontId="5" fillId="2" borderId="7" xfId="1" applyFont="1" applyFill="1" applyBorder="1" applyAlignment="1">
      <alignment horizontal="center" vertical="center"/>
    </xf>
    <xf numFmtId="9" fontId="5" fillId="2" borderId="6" xfId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/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vertical="center"/>
    </xf>
    <xf numFmtId="9" fontId="5" fillId="2" borderId="0" xfId="1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3" borderId="0" xfId="0" applyFont="1" applyFill="1"/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/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0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vertical="center" wrapText="1"/>
    </xf>
    <xf numFmtId="9" fontId="12" fillId="3" borderId="1" xfId="1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9" fillId="3" borderId="6" xfId="0" applyFont="1" applyFill="1" applyBorder="1" applyAlignment="1">
      <alignment horizontal="center"/>
    </xf>
    <xf numFmtId="0" fontId="9" fillId="0" borderId="1" xfId="0" applyFont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3" borderId="0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 vertical="center" wrapText="1"/>
    </xf>
    <xf numFmtId="9" fontId="9" fillId="3" borderId="1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12" fillId="3" borderId="0" xfId="0" applyFont="1" applyFill="1"/>
    <xf numFmtId="9" fontId="0" fillId="0" borderId="0" xfId="0" applyNumberFormat="1"/>
    <xf numFmtId="0" fontId="0" fillId="2" borderId="0" xfId="0" applyFill="1"/>
    <xf numFmtId="9" fontId="5" fillId="2" borderId="1" xfId="1" applyFont="1" applyFill="1" applyBorder="1" applyAlignment="1">
      <alignment horizontal="center" vertical="center"/>
    </xf>
    <xf numFmtId="0" fontId="5" fillId="2" borderId="0" xfId="0" applyFont="1" applyFill="1" applyAlignment="1"/>
    <xf numFmtId="9" fontId="5" fillId="2" borderId="1" xfId="0" applyNumberFormat="1" applyFont="1" applyFill="1" applyBorder="1" applyAlignment="1">
      <alignment horizontal="center" vertical="center"/>
    </xf>
    <xf numFmtId="9" fontId="12" fillId="3" borderId="5" xfId="1" applyFont="1" applyFill="1" applyBorder="1" applyAlignment="1">
      <alignment horizontal="center" vertical="center"/>
    </xf>
    <xf numFmtId="9" fontId="5" fillId="2" borderId="1" xfId="1" applyFont="1" applyFill="1" applyBorder="1" applyAlignment="1">
      <alignment horizontal="center" vertical="center"/>
    </xf>
    <xf numFmtId="0" fontId="0" fillId="2" borderId="0" xfId="0" applyFill="1" applyAlignment="1"/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9" fontId="5" fillId="2" borderId="2" xfId="1" applyFont="1" applyFill="1" applyBorder="1" applyAlignment="1">
      <alignment horizontal="center" vertical="center"/>
    </xf>
    <xf numFmtId="9" fontId="5" fillId="2" borderId="15" xfId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9" fontId="2" fillId="2" borderId="10" xfId="0" applyNumberFormat="1" applyFont="1" applyFill="1" applyBorder="1" applyAlignment="1">
      <alignment horizontal="center" vertical="center"/>
    </xf>
    <xf numFmtId="9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9" fontId="2" fillId="2" borderId="10" xfId="1" applyFont="1" applyFill="1" applyBorder="1" applyAlignment="1">
      <alignment horizontal="center" vertical="center"/>
    </xf>
    <xf numFmtId="9" fontId="2" fillId="2" borderId="0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9" fontId="5" fillId="2" borderId="2" xfId="1" applyNumberFormat="1" applyFont="1" applyFill="1" applyBorder="1" applyAlignment="1">
      <alignment horizontal="center" vertical="center"/>
    </xf>
    <xf numFmtId="9" fontId="5" fillId="2" borderId="3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/>
    <xf numFmtId="9" fontId="5" fillId="2" borderId="1" xfId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9" fontId="2" fillId="2" borderId="2" xfId="0" applyNumberFormat="1" applyFont="1" applyFill="1" applyBorder="1" applyAlignment="1">
      <alignment horizontal="center" vertical="center"/>
    </xf>
    <xf numFmtId="9" fontId="2" fillId="2" borderId="3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 wrapText="1"/>
    </xf>
    <xf numFmtId="9" fontId="2" fillId="2" borderId="2" xfId="1" applyFont="1" applyFill="1" applyBorder="1" applyAlignment="1">
      <alignment horizontal="center" vertical="center"/>
    </xf>
    <xf numFmtId="9" fontId="2" fillId="2" borderId="3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 wrapText="1"/>
    </xf>
    <xf numFmtId="9" fontId="2" fillId="2" borderId="2" xfId="1" applyNumberFormat="1" applyFont="1" applyFill="1" applyBorder="1" applyAlignment="1">
      <alignment horizontal="center" vertical="center"/>
    </xf>
    <xf numFmtId="9" fontId="2" fillId="2" borderId="3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9" fontId="5" fillId="2" borderId="2" xfId="0" applyNumberFormat="1" applyFont="1" applyFill="1" applyBorder="1" applyAlignment="1">
      <alignment horizontal="center" vertical="center"/>
    </xf>
    <xf numFmtId="9" fontId="5" fillId="2" borderId="3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5" fillId="2" borderId="3" xfId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9" fontId="9" fillId="3" borderId="2" xfId="0" applyNumberFormat="1" applyFont="1" applyFill="1" applyBorder="1" applyAlignment="1">
      <alignment horizontal="center" vertical="center"/>
    </xf>
    <xf numFmtId="9" fontId="9" fillId="3" borderId="3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9" fontId="12" fillId="3" borderId="2" xfId="1" applyFont="1" applyFill="1" applyBorder="1" applyAlignment="1">
      <alignment horizontal="center" vertical="center"/>
    </xf>
    <xf numFmtId="9" fontId="12" fillId="3" borderId="3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left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left" vertical="center" wrapText="1"/>
    </xf>
    <xf numFmtId="0" fontId="9" fillId="3" borderId="2" xfId="1" applyNumberFormat="1" applyFont="1" applyFill="1" applyBorder="1" applyAlignment="1">
      <alignment horizontal="center" vertical="center"/>
    </xf>
    <xf numFmtId="0" fontId="9" fillId="3" borderId="3" xfId="1" applyNumberFormat="1" applyFont="1" applyFill="1" applyBorder="1" applyAlignment="1">
      <alignment horizontal="center" vertical="center"/>
    </xf>
    <xf numFmtId="9" fontId="9" fillId="3" borderId="2" xfId="1" applyNumberFormat="1" applyFont="1" applyFill="1" applyBorder="1" applyAlignment="1">
      <alignment horizontal="center" vertical="center"/>
    </xf>
    <xf numFmtId="9" fontId="9" fillId="3" borderId="3" xfId="1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3</xdr:row>
      <xdr:rowOff>57150</xdr:rowOff>
    </xdr:from>
    <xdr:to>
      <xdr:col>1</xdr:col>
      <xdr:colOff>1524000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314325" y="68580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647700</xdr:colOff>
      <xdr:row>2</xdr:row>
      <xdr:rowOff>38100</xdr:rowOff>
    </xdr:from>
    <xdr:to>
      <xdr:col>7</xdr:col>
      <xdr:colOff>38100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3543300" y="4572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23900" y="666750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0</xdr:rowOff>
    </xdr:from>
    <xdr:to>
      <xdr:col>9</xdr:col>
      <xdr:colOff>9525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276725" y="419100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5" name="Straight Connector 4"/>
        <xdr:cNvCxnSpPr/>
      </xdr:nvCxnSpPr>
      <xdr:spPr>
        <a:xfrm>
          <a:off x="1257300" y="666750"/>
          <a:ext cx="971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0</xdr:rowOff>
    </xdr:from>
    <xdr:to>
      <xdr:col>9</xdr:col>
      <xdr:colOff>9525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4019550" y="419100"/>
          <a:ext cx="1114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19050</xdr:rowOff>
    </xdr:from>
    <xdr:to>
      <xdr:col>1</xdr:col>
      <xdr:colOff>1238250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876300" y="647700"/>
          <a:ext cx="971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0</xdr:rowOff>
    </xdr:from>
    <xdr:to>
      <xdr:col>9</xdr:col>
      <xdr:colOff>47625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57750" y="419100"/>
          <a:ext cx="186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123950" y="666750"/>
          <a:ext cx="971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0</xdr:rowOff>
    </xdr:from>
    <xdr:to>
      <xdr:col>9</xdr:col>
      <xdr:colOff>9525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648075" y="419100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257300" y="666750"/>
          <a:ext cx="952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0</xdr:rowOff>
    </xdr:from>
    <xdr:to>
      <xdr:col>9</xdr:col>
      <xdr:colOff>38100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4286250" y="419100"/>
          <a:ext cx="1847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1</xdr:col>
      <xdr:colOff>1638300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04925" y="666750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0</xdr:rowOff>
    </xdr:from>
    <xdr:to>
      <xdr:col>9</xdr:col>
      <xdr:colOff>38100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572125" y="419100"/>
          <a:ext cx="1847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3</xdr:row>
      <xdr:rowOff>38100</xdr:rowOff>
    </xdr:from>
    <xdr:to>
      <xdr:col>2</xdr:col>
      <xdr:colOff>485775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14375" y="666750"/>
          <a:ext cx="284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0</xdr:rowOff>
    </xdr:from>
    <xdr:to>
      <xdr:col>9</xdr:col>
      <xdr:colOff>38100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267325" y="419100"/>
          <a:ext cx="1847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38100</xdr:rowOff>
    </xdr:from>
    <xdr:to>
      <xdr:col>1</xdr:col>
      <xdr:colOff>1304925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42975" y="666750"/>
          <a:ext cx="971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571500</xdr:colOff>
      <xdr:row>2</xdr:row>
      <xdr:rowOff>0</xdr:rowOff>
    </xdr:from>
    <xdr:to>
      <xdr:col>9</xdr:col>
      <xdr:colOff>38100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19650" y="419100"/>
          <a:ext cx="1905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opLeftCell="A43" workbookViewId="0">
      <selection activeCell="E56" sqref="E56"/>
    </sheetView>
  </sheetViews>
  <sheetFormatPr defaultRowHeight="15" x14ac:dyDescent="0.25"/>
  <cols>
    <col min="1" max="1" width="6" customWidth="1"/>
    <col min="2" max="2" width="28.28515625" customWidth="1"/>
    <col min="4" max="4" width="10.140625" customWidth="1"/>
  </cols>
  <sheetData>
    <row r="1" spans="1:12" ht="16.5" x14ac:dyDescent="0.25">
      <c r="A1" s="122" t="s">
        <v>0</v>
      </c>
      <c r="B1" s="122"/>
      <c r="C1" s="19"/>
      <c r="D1" s="19"/>
      <c r="E1" s="19"/>
      <c r="F1" s="2" t="s">
        <v>1</v>
      </c>
      <c r="G1" s="19"/>
      <c r="I1" s="19"/>
      <c r="J1" s="19"/>
      <c r="K1" s="19"/>
      <c r="L1" s="18"/>
    </row>
    <row r="2" spans="1:12" ht="16.5" x14ac:dyDescent="0.25">
      <c r="A2" s="122" t="s">
        <v>78</v>
      </c>
      <c r="B2" s="122"/>
      <c r="C2" s="19"/>
      <c r="D2" s="19"/>
      <c r="E2" s="19"/>
      <c r="F2" s="2" t="s">
        <v>3</v>
      </c>
      <c r="G2" s="19"/>
      <c r="I2" s="19"/>
      <c r="J2" s="19"/>
      <c r="K2" s="19"/>
      <c r="L2" s="18"/>
    </row>
    <row r="3" spans="1:12" ht="16.5" x14ac:dyDescent="0.25">
      <c r="A3" s="77" t="s">
        <v>76</v>
      </c>
      <c r="B3" s="77"/>
      <c r="C3" s="19"/>
      <c r="D3" s="19"/>
      <c r="E3" s="19"/>
      <c r="F3" s="19"/>
      <c r="G3" s="19"/>
      <c r="H3" s="19"/>
      <c r="I3" s="20"/>
      <c r="J3" s="20"/>
      <c r="K3" s="20"/>
      <c r="L3" s="18"/>
    </row>
    <row r="4" spans="1:12" ht="16.5" x14ac:dyDescent="0.25">
      <c r="A4" s="18"/>
      <c r="B4" s="4"/>
      <c r="C4" s="21"/>
      <c r="D4" s="21"/>
      <c r="E4" s="18"/>
      <c r="F4" s="18"/>
      <c r="G4" s="18"/>
      <c r="H4" s="18"/>
      <c r="I4" s="18"/>
      <c r="J4" s="18"/>
      <c r="K4" s="18"/>
      <c r="L4" s="18"/>
    </row>
    <row r="5" spans="1:12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78"/>
      <c r="J5" s="78"/>
      <c r="K5" s="78"/>
      <c r="L5" s="78"/>
    </row>
    <row r="6" spans="1:12" ht="18.75" x14ac:dyDescent="0.25">
      <c r="A6" s="61"/>
      <c r="B6" s="61"/>
      <c r="C6" s="61"/>
      <c r="D6" s="61"/>
      <c r="E6" s="61"/>
      <c r="F6" s="61"/>
      <c r="G6" s="61"/>
      <c r="H6" s="61"/>
      <c r="I6" s="78"/>
      <c r="J6" s="78"/>
      <c r="K6" s="78"/>
      <c r="L6" s="78"/>
    </row>
    <row r="7" spans="1:12" ht="18.75" x14ac:dyDescent="0.25">
      <c r="A7" s="137" t="s">
        <v>83</v>
      </c>
      <c r="B7" s="137"/>
      <c r="C7" s="137"/>
      <c r="D7" s="137"/>
      <c r="E7" s="137"/>
      <c r="F7" s="137"/>
      <c r="G7" s="137"/>
      <c r="H7" s="137"/>
      <c r="I7" s="78"/>
      <c r="J7" s="78"/>
      <c r="K7" s="78"/>
      <c r="L7" s="78"/>
    </row>
    <row r="8" spans="1:12" ht="18.75" x14ac:dyDescent="0.25">
      <c r="A8" s="137"/>
      <c r="B8" s="137"/>
      <c r="C8" s="137"/>
      <c r="D8" s="137"/>
      <c r="E8" s="137"/>
      <c r="F8" s="137"/>
      <c r="G8" s="137"/>
      <c r="H8" s="137"/>
      <c r="I8" s="78"/>
      <c r="J8" s="78"/>
      <c r="K8" s="78"/>
      <c r="L8" s="78"/>
    </row>
    <row r="9" spans="1:12" ht="18.75" x14ac:dyDescent="0.25">
      <c r="A9" s="137"/>
      <c r="B9" s="137"/>
      <c r="C9" s="137"/>
      <c r="D9" s="137"/>
      <c r="E9" s="137"/>
      <c r="F9" s="137"/>
      <c r="G9" s="137"/>
      <c r="H9" s="137"/>
      <c r="I9" s="78"/>
      <c r="J9" s="78"/>
      <c r="K9" s="78"/>
      <c r="L9" s="78"/>
    </row>
    <row r="10" spans="1:12" ht="18.75" x14ac:dyDescent="0.3">
      <c r="A10" s="137"/>
      <c r="B10" s="137"/>
      <c r="C10" s="137"/>
      <c r="D10" s="137"/>
      <c r="E10" s="137"/>
      <c r="F10" s="137"/>
      <c r="G10" s="137"/>
      <c r="H10" s="137"/>
      <c r="I10" s="79"/>
      <c r="J10" s="79"/>
      <c r="K10" s="79"/>
      <c r="L10" s="79"/>
    </row>
    <row r="11" spans="1:12" ht="6.75" customHeight="1" x14ac:dyDescent="0.3">
      <c r="A11" s="80"/>
      <c r="B11" s="80"/>
      <c r="C11" s="80"/>
      <c r="D11" s="80"/>
      <c r="E11" s="80"/>
      <c r="F11" s="80"/>
      <c r="G11" s="80"/>
      <c r="H11" s="80"/>
      <c r="I11" s="79"/>
      <c r="J11" s="79"/>
      <c r="K11" s="79"/>
      <c r="L11" s="79"/>
    </row>
    <row r="12" spans="1:12" ht="15" customHeight="1" x14ac:dyDescent="0.25">
      <c r="A12" s="134" t="s">
        <v>5</v>
      </c>
      <c r="B12" s="134"/>
      <c r="C12" s="134"/>
      <c r="D12" s="134"/>
      <c r="E12" s="134"/>
      <c r="F12" s="134"/>
      <c r="G12" s="134"/>
      <c r="H12" s="134"/>
      <c r="I12" s="76"/>
      <c r="J12" s="76"/>
      <c r="K12" s="76"/>
      <c r="L12" s="76"/>
    </row>
    <row r="13" spans="1:12" ht="24.75" customHeight="1" x14ac:dyDescent="0.25">
      <c r="A13" s="134"/>
      <c r="B13" s="134"/>
      <c r="C13" s="134"/>
      <c r="D13" s="134"/>
      <c r="E13" s="134"/>
      <c r="F13" s="134"/>
      <c r="G13" s="134"/>
      <c r="H13" s="134"/>
      <c r="I13" s="76"/>
      <c r="J13" s="76"/>
      <c r="K13" s="76"/>
      <c r="L13" s="76"/>
    </row>
    <row r="14" spans="1:12" ht="16.5" x14ac:dyDescent="0.25">
      <c r="A14" s="54" t="s">
        <v>6</v>
      </c>
      <c r="B14" s="54" t="s">
        <v>7</v>
      </c>
      <c r="C14" s="146" t="s">
        <v>17</v>
      </c>
      <c r="D14" s="130"/>
      <c r="E14" s="145"/>
      <c r="F14" s="138"/>
      <c r="G14" s="21"/>
      <c r="H14" s="18"/>
      <c r="I14" s="18"/>
      <c r="J14" s="18"/>
      <c r="K14" s="18"/>
      <c r="L14" s="18"/>
    </row>
    <row r="15" spans="1:12" ht="23.25" customHeight="1" x14ac:dyDescent="0.25">
      <c r="A15" s="53">
        <v>1</v>
      </c>
      <c r="B15" s="5" t="s">
        <v>8</v>
      </c>
      <c r="C15" s="147">
        <v>0.33333333333333331</v>
      </c>
      <c r="D15" s="148"/>
      <c r="E15" s="149"/>
      <c r="F15" s="150"/>
      <c r="G15" s="21"/>
      <c r="H15" s="18"/>
      <c r="I15" s="18"/>
      <c r="J15" s="18"/>
      <c r="K15" s="18"/>
      <c r="L15" s="18"/>
    </row>
    <row r="16" spans="1:12" ht="23.25" customHeight="1" x14ac:dyDescent="0.25">
      <c r="A16" s="53">
        <v>2</v>
      </c>
      <c r="B16" s="5" t="s">
        <v>9</v>
      </c>
      <c r="C16" s="147">
        <v>0.32258064516129031</v>
      </c>
      <c r="D16" s="148"/>
      <c r="E16" s="149"/>
      <c r="F16" s="150"/>
      <c r="G16" s="21"/>
      <c r="H16" s="18"/>
      <c r="I16" s="18"/>
      <c r="J16" s="18"/>
      <c r="K16" s="18"/>
      <c r="L16" s="18"/>
    </row>
    <row r="17" spans="1:12" ht="23.25" customHeight="1" x14ac:dyDescent="0.25">
      <c r="A17" s="53">
        <v>3</v>
      </c>
      <c r="B17" s="5" t="s">
        <v>10</v>
      </c>
      <c r="C17" s="147">
        <v>0.34408602150537637</v>
      </c>
      <c r="D17" s="148"/>
      <c r="E17" s="149"/>
      <c r="F17" s="150"/>
      <c r="G17" s="21"/>
      <c r="H17" s="18"/>
      <c r="I17" s="18"/>
      <c r="J17" s="18"/>
      <c r="K17" s="18"/>
      <c r="L17" s="18"/>
    </row>
    <row r="18" spans="1:12" ht="23.25" customHeight="1" x14ac:dyDescent="0.25">
      <c r="A18" s="53">
        <v>4</v>
      </c>
      <c r="B18" s="5" t="s">
        <v>11</v>
      </c>
      <c r="C18" s="147">
        <v>0</v>
      </c>
      <c r="D18" s="148"/>
      <c r="E18" s="149"/>
      <c r="F18" s="150"/>
      <c r="G18" s="21"/>
      <c r="H18" s="18"/>
      <c r="I18" s="18"/>
      <c r="J18" s="18"/>
      <c r="K18" s="18"/>
      <c r="L18" s="18"/>
    </row>
    <row r="19" spans="1:12" ht="23.25" customHeight="1" x14ac:dyDescent="0.25">
      <c r="A19" s="73"/>
      <c r="B19" s="81"/>
      <c r="C19" s="82"/>
      <c r="D19" s="82"/>
      <c r="E19" s="62"/>
      <c r="F19" s="62"/>
      <c r="G19" s="21"/>
      <c r="H19" s="18"/>
      <c r="I19" s="18"/>
      <c r="J19" s="18"/>
      <c r="K19" s="18"/>
      <c r="L19" s="18"/>
    </row>
    <row r="20" spans="1:12" ht="102.75" customHeight="1" x14ac:dyDescent="0.25">
      <c r="A20" s="133" t="s">
        <v>12</v>
      </c>
      <c r="B20" s="133"/>
      <c r="C20" s="133"/>
      <c r="D20" s="133"/>
      <c r="E20" s="133"/>
      <c r="F20" s="133"/>
      <c r="G20" s="133"/>
      <c r="H20" s="133"/>
      <c r="I20" s="32"/>
      <c r="J20" s="32"/>
      <c r="K20" s="32"/>
      <c r="L20" s="32"/>
    </row>
    <row r="21" spans="1:12" ht="16.5" x14ac:dyDescent="0.25">
      <c r="A21" s="141" t="s">
        <v>13</v>
      </c>
      <c r="B21" s="152" t="s">
        <v>14</v>
      </c>
      <c r="C21" s="129" t="s">
        <v>15</v>
      </c>
      <c r="D21" s="130"/>
      <c r="E21" s="130"/>
      <c r="F21" s="130"/>
      <c r="G21" s="131"/>
      <c r="H21" s="65"/>
      <c r="I21" s="31"/>
      <c r="J21" s="31"/>
      <c r="K21" s="31"/>
      <c r="L21" s="31"/>
    </row>
    <row r="22" spans="1:12" ht="16.5" x14ac:dyDescent="0.25">
      <c r="A22" s="151"/>
      <c r="B22" s="153"/>
      <c r="C22" s="54">
        <v>1</v>
      </c>
      <c r="D22" s="54">
        <v>2</v>
      </c>
      <c r="E22" s="54">
        <v>3</v>
      </c>
      <c r="F22" s="58">
        <v>4</v>
      </c>
      <c r="G22" s="57">
        <v>5</v>
      </c>
      <c r="H22" s="65"/>
      <c r="I22" s="31"/>
      <c r="J22" s="31"/>
      <c r="K22" s="31"/>
      <c r="L22" s="31"/>
    </row>
    <row r="23" spans="1:12" ht="16.5" x14ac:dyDescent="0.25">
      <c r="A23" s="142"/>
      <c r="B23" s="154"/>
      <c r="C23" s="54" t="s">
        <v>17</v>
      </c>
      <c r="D23" s="54" t="s">
        <v>17</v>
      </c>
      <c r="E23" s="54" t="s">
        <v>17</v>
      </c>
      <c r="F23" s="54" t="s">
        <v>17</v>
      </c>
      <c r="G23" s="57" t="s">
        <v>17</v>
      </c>
      <c r="H23" s="65"/>
      <c r="I23" s="31"/>
      <c r="J23" s="31"/>
      <c r="K23" s="31"/>
      <c r="L23" s="31"/>
    </row>
    <row r="24" spans="1:12" ht="28.5" customHeight="1" x14ac:dyDescent="0.25">
      <c r="A24" s="7">
        <v>1</v>
      </c>
      <c r="B24" s="5" t="s">
        <v>18</v>
      </c>
      <c r="C24" s="33">
        <v>1.0752688172043012E-2</v>
      </c>
      <c r="D24" s="33">
        <v>8.6021505376344093E-2</v>
      </c>
      <c r="E24" s="33">
        <v>0.5376344086021505</v>
      </c>
      <c r="F24" s="33">
        <v>0.27956989247311825</v>
      </c>
      <c r="G24" s="59">
        <v>4.3010752688172046E-2</v>
      </c>
      <c r="H24" s="66"/>
      <c r="I24" s="64"/>
      <c r="J24" s="63"/>
      <c r="K24" s="64"/>
      <c r="L24" s="63"/>
    </row>
    <row r="25" spans="1:12" ht="28.5" customHeight="1" x14ac:dyDescent="0.25">
      <c r="A25" s="7">
        <v>2</v>
      </c>
      <c r="B25" s="5" t="s">
        <v>19</v>
      </c>
      <c r="C25" s="33">
        <v>2.1505376344086023E-2</v>
      </c>
      <c r="D25" s="33">
        <v>0.19354838709677419</v>
      </c>
      <c r="E25" s="33">
        <v>0.5268817204301075</v>
      </c>
      <c r="F25" s="33">
        <v>0.27956989247311825</v>
      </c>
      <c r="G25" s="59">
        <v>2.1505376344086023E-2</v>
      </c>
      <c r="H25" s="66"/>
      <c r="I25" s="64"/>
      <c r="J25" s="63"/>
      <c r="K25" s="64"/>
      <c r="L25" s="63"/>
    </row>
    <row r="26" spans="1:12" ht="33" x14ac:dyDescent="0.25">
      <c r="A26" s="7">
        <v>3</v>
      </c>
      <c r="B26" s="8" t="s">
        <v>20</v>
      </c>
      <c r="C26" s="33">
        <v>5.3763440860215055E-2</v>
      </c>
      <c r="D26" s="33">
        <v>0.23655913978494625</v>
      </c>
      <c r="E26" s="33">
        <v>0.4946236559139785</v>
      </c>
      <c r="F26" s="33">
        <v>0.15053763440860216</v>
      </c>
      <c r="G26" s="59">
        <v>8.6021505376344093E-2</v>
      </c>
      <c r="H26" s="66"/>
      <c r="I26" s="64"/>
      <c r="J26" s="63"/>
      <c r="K26" s="64"/>
      <c r="L26" s="63"/>
    </row>
    <row r="27" spans="1:12" ht="36.75" customHeight="1" x14ac:dyDescent="0.25">
      <c r="A27" s="7">
        <v>4</v>
      </c>
      <c r="B27" s="8" t="s">
        <v>21</v>
      </c>
      <c r="C27" s="33">
        <v>7.5268817204301078E-2</v>
      </c>
      <c r="D27" s="33">
        <v>0.19354838709677419</v>
      </c>
      <c r="E27" s="33">
        <v>0.5161290322580645</v>
      </c>
      <c r="F27" s="33">
        <v>0.20430107526881722</v>
      </c>
      <c r="G27" s="59">
        <v>2.1505376344086023E-2</v>
      </c>
      <c r="H27" s="66"/>
      <c r="I27" s="64"/>
      <c r="J27" s="63"/>
      <c r="K27" s="64"/>
      <c r="L27" s="63"/>
    </row>
    <row r="28" spans="1:12" ht="39.75" customHeight="1" x14ac:dyDescent="0.25">
      <c r="A28" s="7">
        <v>5</v>
      </c>
      <c r="B28" s="8" t="s">
        <v>22</v>
      </c>
      <c r="C28" s="33">
        <v>4.3010752688172046E-2</v>
      </c>
      <c r="D28" s="33">
        <v>0.19354838709677419</v>
      </c>
      <c r="E28" s="33">
        <v>0.45161290322580644</v>
      </c>
      <c r="F28" s="33">
        <v>0.24731182795698925</v>
      </c>
      <c r="G28" s="59">
        <v>9.6774193548387094E-2</v>
      </c>
      <c r="H28" s="66"/>
      <c r="I28" s="64"/>
      <c r="J28" s="63"/>
      <c r="K28" s="64"/>
      <c r="L28" s="63"/>
    </row>
    <row r="29" spans="1:12" ht="27" customHeight="1" x14ac:dyDescent="0.25">
      <c r="A29" s="7">
        <v>6</v>
      </c>
      <c r="B29" s="5" t="s">
        <v>23</v>
      </c>
      <c r="C29" s="33">
        <v>7.5268817204301078E-2</v>
      </c>
      <c r="D29" s="33">
        <v>0.31182795698924731</v>
      </c>
      <c r="E29" s="33">
        <v>0.40860215053763443</v>
      </c>
      <c r="F29" s="33">
        <v>0.13978494623655913</v>
      </c>
      <c r="G29" s="59">
        <v>3.2258064516129031E-2</v>
      </c>
      <c r="H29" s="66"/>
      <c r="I29" s="64"/>
      <c r="J29" s="63"/>
      <c r="K29" s="64"/>
      <c r="L29" s="63"/>
    </row>
    <row r="30" spans="1:12" ht="27" customHeight="1" x14ac:dyDescent="0.25">
      <c r="A30" s="7">
        <v>7</v>
      </c>
      <c r="B30" s="5" t="s">
        <v>24</v>
      </c>
      <c r="C30" s="33">
        <v>4.3010752688172046E-2</v>
      </c>
      <c r="D30" s="33">
        <v>0.20430107526881722</v>
      </c>
      <c r="E30" s="33">
        <v>0.43010752688172044</v>
      </c>
      <c r="F30" s="33">
        <v>0.35483870967741937</v>
      </c>
      <c r="G30" s="59">
        <v>3.2258064516129031E-2</v>
      </c>
      <c r="H30" s="66"/>
      <c r="I30" s="64"/>
      <c r="J30" s="63"/>
      <c r="K30" s="64"/>
      <c r="L30" s="63"/>
    </row>
    <row r="31" spans="1:12" ht="27" customHeight="1" x14ac:dyDescent="0.25">
      <c r="A31" s="7">
        <v>8</v>
      </c>
      <c r="B31" s="5" t="s">
        <v>25</v>
      </c>
      <c r="C31" s="33">
        <v>1.0752688172043012E-2</v>
      </c>
      <c r="D31" s="33">
        <v>0.15053763440860216</v>
      </c>
      <c r="E31" s="33">
        <v>0.5053763440860215</v>
      </c>
      <c r="F31" s="33">
        <v>0.18279569892473119</v>
      </c>
      <c r="G31" s="59">
        <v>8.6021505376344093E-2</v>
      </c>
      <c r="H31" s="66"/>
      <c r="I31" s="64"/>
      <c r="J31" s="63"/>
      <c r="K31" s="64"/>
      <c r="L31" s="63"/>
    </row>
    <row r="32" spans="1:12" ht="27" customHeight="1" x14ac:dyDescent="0.25">
      <c r="A32" s="7">
        <v>9</v>
      </c>
      <c r="B32" s="5" t="s">
        <v>26</v>
      </c>
      <c r="C32" s="33">
        <v>7.5268817204301078E-2</v>
      </c>
      <c r="D32" s="33">
        <v>0.17204301075268819</v>
      </c>
      <c r="E32" s="33">
        <v>0.4838709677419355</v>
      </c>
      <c r="F32" s="33">
        <v>0.10752688172043011</v>
      </c>
      <c r="G32" s="59">
        <v>0</v>
      </c>
      <c r="H32" s="66"/>
      <c r="I32" s="64"/>
      <c r="J32" s="63"/>
      <c r="K32" s="64"/>
      <c r="L32" s="63"/>
    </row>
    <row r="33" spans="1:12" ht="27" customHeight="1" x14ac:dyDescent="0.25">
      <c r="A33" s="7">
        <v>10</v>
      </c>
      <c r="B33" s="5" t="s">
        <v>27</v>
      </c>
      <c r="C33" s="33">
        <v>1.0752688172043012E-2</v>
      </c>
      <c r="D33" s="33">
        <v>8.6021505376344093E-2</v>
      </c>
      <c r="E33" s="33">
        <v>0.45161290322580644</v>
      </c>
      <c r="F33" s="33">
        <v>0.22580645161290322</v>
      </c>
      <c r="G33" s="59">
        <v>0.18279569892473119</v>
      </c>
      <c r="H33" s="66"/>
      <c r="I33" s="64"/>
      <c r="J33" s="63"/>
      <c r="K33" s="64"/>
      <c r="L33" s="63"/>
    </row>
    <row r="34" spans="1:12" ht="27" customHeight="1" x14ac:dyDescent="0.25">
      <c r="A34" s="7">
        <v>11</v>
      </c>
      <c r="B34" s="5" t="s">
        <v>28</v>
      </c>
      <c r="C34" s="33">
        <v>1.0752688172043012E-2</v>
      </c>
      <c r="D34" s="33">
        <v>0</v>
      </c>
      <c r="E34" s="33">
        <v>0.27956989247311825</v>
      </c>
      <c r="F34" s="33">
        <v>0.45161290322580644</v>
      </c>
      <c r="G34" s="59">
        <v>0.25806451612903225</v>
      </c>
      <c r="H34" s="66"/>
      <c r="I34" s="64"/>
      <c r="J34" s="63"/>
      <c r="K34" s="64"/>
      <c r="L34" s="63"/>
    </row>
    <row r="35" spans="1:12" ht="27" customHeight="1" x14ac:dyDescent="0.25">
      <c r="A35" s="7">
        <v>12</v>
      </c>
      <c r="B35" s="5" t="s">
        <v>29</v>
      </c>
      <c r="C35" s="33">
        <v>1.0752688172043012E-2</v>
      </c>
      <c r="D35" s="33">
        <v>0</v>
      </c>
      <c r="E35" s="33">
        <v>0.30107526881720431</v>
      </c>
      <c r="F35" s="33">
        <v>0.38709677419354838</v>
      </c>
      <c r="G35" s="59">
        <v>0.27956989247311825</v>
      </c>
      <c r="H35" s="66"/>
      <c r="I35" s="64"/>
      <c r="J35" s="63"/>
      <c r="K35" s="64"/>
      <c r="L35" s="63"/>
    </row>
    <row r="36" spans="1:12" ht="60.7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32"/>
      <c r="J36" s="32"/>
      <c r="K36" s="32"/>
      <c r="L36" s="32"/>
    </row>
    <row r="37" spans="1:12" ht="16.5" x14ac:dyDescent="0.25">
      <c r="A37" s="54" t="s">
        <v>6</v>
      </c>
      <c r="B37" s="54" t="s">
        <v>7</v>
      </c>
      <c r="C37" s="132" t="s">
        <v>77</v>
      </c>
      <c r="D37" s="129"/>
      <c r="E37" s="145"/>
      <c r="F37" s="138"/>
      <c r="G37" s="18"/>
      <c r="H37" s="18"/>
      <c r="I37" s="18"/>
      <c r="J37" s="18"/>
      <c r="K37" s="18"/>
      <c r="L37" s="18"/>
    </row>
    <row r="38" spans="1:12" ht="21.75" customHeight="1" x14ac:dyDescent="0.25">
      <c r="A38" s="53">
        <v>1</v>
      </c>
      <c r="B38" s="5" t="s">
        <v>31</v>
      </c>
      <c r="C38" s="125">
        <v>0.989247311827957</v>
      </c>
      <c r="D38" s="126"/>
      <c r="E38" s="139"/>
      <c r="F38" s="140"/>
      <c r="G38" s="18"/>
      <c r="H38" s="18"/>
      <c r="I38" s="18"/>
      <c r="J38" s="18"/>
      <c r="K38" s="18"/>
      <c r="L38" s="18"/>
    </row>
    <row r="39" spans="1:12" ht="21.75" customHeight="1" x14ac:dyDescent="0.25">
      <c r="A39" s="53">
        <v>2</v>
      </c>
      <c r="B39" s="5" t="s">
        <v>32</v>
      </c>
      <c r="C39" s="125">
        <v>1.0752688172043012E-2</v>
      </c>
      <c r="D39" s="126"/>
      <c r="E39" s="139"/>
      <c r="F39" s="140"/>
      <c r="G39" s="18"/>
      <c r="H39" s="18"/>
      <c r="I39" s="18"/>
      <c r="J39" s="18"/>
      <c r="K39" s="18"/>
      <c r="L39" s="18"/>
    </row>
    <row r="40" spans="1:12" ht="21.75" customHeight="1" x14ac:dyDescent="0.25">
      <c r="A40" s="53">
        <v>3</v>
      </c>
      <c r="B40" s="5" t="s">
        <v>33</v>
      </c>
      <c r="C40" s="125">
        <v>0</v>
      </c>
      <c r="D40" s="126"/>
      <c r="E40" s="139"/>
      <c r="F40" s="140"/>
      <c r="G40" s="18"/>
      <c r="H40" s="18"/>
      <c r="I40" s="18"/>
      <c r="J40" s="18"/>
      <c r="K40" s="18"/>
      <c r="L40" s="18"/>
    </row>
    <row r="41" spans="1:12" ht="44.25" customHeight="1" x14ac:dyDescent="0.25">
      <c r="A41" s="134" t="s">
        <v>58</v>
      </c>
      <c r="B41" s="134"/>
      <c r="C41" s="134"/>
      <c r="D41" s="134"/>
      <c r="E41" s="134"/>
      <c r="F41" s="134"/>
      <c r="G41" s="134"/>
      <c r="H41" s="134"/>
      <c r="I41" s="76"/>
      <c r="J41" s="76"/>
      <c r="K41" s="76"/>
      <c r="L41" s="76"/>
    </row>
    <row r="42" spans="1:12" ht="16.5" x14ac:dyDescent="0.25">
      <c r="A42" s="132" t="s">
        <v>13</v>
      </c>
      <c r="B42" s="132" t="s">
        <v>34</v>
      </c>
      <c r="C42" s="129" t="s">
        <v>35</v>
      </c>
      <c r="D42" s="130"/>
      <c r="E42" s="130"/>
      <c r="F42" s="131"/>
      <c r="G42" s="65"/>
      <c r="H42" s="31"/>
      <c r="I42" s="31"/>
      <c r="J42" s="31"/>
      <c r="K42" s="9"/>
      <c r="L42" s="9"/>
    </row>
    <row r="43" spans="1:12" ht="49.5" x14ac:dyDescent="0.25">
      <c r="A43" s="132"/>
      <c r="B43" s="132"/>
      <c r="C43" s="56" t="s">
        <v>36</v>
      </c>
      <c r="D43" s="56" t="s">
        <v>37</v>
      </c>
      <c r="E43" s="56" t="s">
        <v>38</v>
      </c>
      <c r="F43" s="56" t="s">
        <v>39</v>
      </c>
      <c r="G43" s="69"/>
      <c r="H43" s="32"/>
      <c r="I43" s="32"/>
      <c r="J43" s="32"/>
      <c r="K43" s="9"/>
      <c r="L43" s="9"/>
    </row>
    <row r="44" spans="1:12" ht="16.5" x14ac:dyDescent="0.25">
      <c r="A44" s="132"/>
      <c r="B44" s="132"/>
      <c r="C44" s="141" t="s">
        <v>17</v>
      </c>
      <c r="D44" s="141" t="s">
        <v>17</v>
      </c>
      <c r="E44" s="141" t="s">
        <v>17</v>
      </c>
      <c r="F44" s="143" t="s">
        <v>17</v>
      </c>
      <c r="G44" s="145"/>
      <c r="H44" s="138"/>
      <c r="I44" s="138"/>
      <c r="J44" s="138"/>
      <c r="K44" s="9"/>
      <c r="L44" s="9"/>
    </row>
    <row r="45" spans="1:12" ht="9.75" customHeight="1" x14ac:dyDescent="0.25">
      <c r="A45" s="132"/>
      <c r="B45" s="141"/>
      <c r="C45" s="142"/>
      <c r="D45" s="142"/>
      <c r="E45" s="142"/>
      <c r="F45" s="144"/>
      <c r="G45" s="145"/>
      <c r="H45" s="138"/>
      <c r="I45" s="138"/>
      <c r="J45" s="138"/>
      <c r="K45" s="9"/>
      <c r="L45" s="9"/>
    </row>
    <row r="46" spans="1:12" ht="49.5" x14ac:dyDescent="0.25">
      <c r="A46" s="10">
        <v>1</v>
      </c>
      <c r="B46" s="22" t="s">
        <v>40</v>
      </c>
      <c r="C46" s="74">
        <v>0.33333333333333331</v>
      </c>
      <c r="D46" s="51">
        <v>0.40860215053763443</v>
      </c>
      <c r="E46" s="51">
        <v>0.22580645161290322</v>
      </c>
      <c r="F46" s="75">
        <v>1.0752688172043012E-2</v>
      </c>
      <c r="G46" s="70"/>
      <c r="H46" s="68"/>
      <c r="I46" s="64"/>
      <c r="J46" s="68"/>
      <c r="K46" s="9"/>
      <c r="L46" s="9"/>
    </row>
    <row r="47" spans="1:12" ht="33" x14ac:dyDescent="0.25">
      <c r="A47" s="14">
        <v>2</v>
      </c>
      <c r="B47" s="22" t="s">
        <v>41</v>
      </c>
      <c r="C47" s="60">
        <v>0.34408602150537637</v>
      </c>
      <c r="D47" s="51">
        <v>0.34408602150537637</v>
      </c>
      <c r="E47" s="51">
        <v>0.20430107526881722</v>
      </c>
      <c r="F47" s="75">
        <v>5.3763440860215055E-2</v>
      </c>
      <c r="G47" s="70"/>
      <c r="H47" s="68"/>
      <c r="I47" s="64"/>
      <c r="J47" s="68"/>
      <c r="K47" s="9"/>
      <c r="L47" s="9"/>
    </row>
    <row r="48" spans="1:12" ht="33" x14ac:dyDescent="0.25">
      <c r="A48" s="14">
        <v>3</v>
      </c>
      <c r="B48" s="25" t="s">
        <v>42</v>
      </c>
      <c r="C48" s="60">
        <v>0.35483870967741937</v>
      </c>
      <c r="D48" s="51">
        <v>0.36559139784946237</v>
      </c>
      <c r="E48" s="51">
        <v>0.17204301075268819</v>
      </c>
      <c r="F48" s="75">
        <v>4.3010752688172046E-2</v>
      </c>
      <c r="G48" s="70"/>
      <c r="H48" s="68"/>
      <c r="I48" s="64"/>
      <c r="J48" s="68"/>
      <c r="K48" s="9"/>
      <c r="L48" s="9"/>
    </row>
    <row r="49" spans="1:12" ht="36.75" customHeight="1" x14ac:dyDescent="0.25">
      <c r="A49" s="14">
        <v>4</v>
      </c>
      <c r="B49" s="22" t="s">
        <v>43</v>
      </c>
      <c r="C49" s="60">
        <v>0.24731182795698925</v>
      </c>
      <c r="D49" s="51">
        <v>0.37634408602150538</v>
      </c>
      <c r="E49" s="51">
        <v>0.25806451612903225</v>
      </c>
      <c r="F49" s="75">
        <v>8.6021505376344093E-2</v>
      </c>
      <c r="G49" s="70"/>
      <c r="H49" s="68"/>
      <c r="I49" s="64"/>
      <c r="J49" s="68"/>
      <c r="K49" s="9"/>
      <c r="L49" s="9"/>
    </row>
    <row r="50" spans="1:12" ht="49.5" x14ac:dyDescent="0.25">
      <c r="A50" s="14">
        <v>5</v>
      </c>
      <c r="B50" s="22" t="s">
        <v>44</v>
      </c>
      <c r="C50" s="60">
        <v>0.24731182795698925</v>
      </c>
      <c r="D50" s="51">
        <v>0.35483870967741937</v>
      </c>
      <c r="E50" s="51">
        <v>0.30107526881720431</v>
      </c>
      <c r="F50" s="75">
        <v>4.3010752688172046E-2</v>
      </c>
      <c r="G50" s="70"/>
      <c r="H50" s="68"/>
      <c r="I50" s="64"/>
      <c r="J50" s="68"/>
      <c r="K50" s="15"/>
      <c r="L50" s="18"/>
    </row>
    <row r="51" spans="1:12" ht="49.5" x14ac:dyDescent="0.25">
      <c r="A51" s="14">
        <v>6</v>
      </c>
      <c r="B51" s="22" t="s">
        <v>45</v>
      </c>
      <c r="C51" s="60">
        <v>0.4946236559139785</v>
      </c>
      <c r="D51" s="51">
        <v>0.24731182795698925</v>
      </c>
      <c r="E51" s="51">
        <v>0.16129032258064516</v>
      </c>
      <c r="F51" s="75">
        <v>5.3763440860215055E-2</v>
      </c>
      <c r="G51" s="70"/>
      <c r="H51" s="68"/>
      <c r="I51" s="64"/>
      <c r="J51" s="68"/>
      <c r="K51" s="15"/>
      <c r="L51" s="18"/>
    </row>
    <row r="52" spans="1:12" ht="44.25" customHeight="1" x14ac:dyDescent="0.25">
      <c r="A52" s="134" t="s">
        <v>46</v>
      </c>
      <c r="B52" s="134"/>
      <c r="C52" s="134"/>
      <c r="D52" s="134"/>
      <c r="E52" s="134"/>
      <c r="F52" s="134"/>
      <c r="G52" s="134"/>
      <c r="H52" s="134"/>
      <c r="I52" s="76"/>
      <c r="J52" s="76"/>
      <c r="K52" s="76"/>
      <c r="L52" s="76"/>
    </row>
    <row r="53" spans="1:12" ht="16.5" x14ac:dyDescent="0.25">
      <c r="A53" s="157" t="s">
        <v>47</v>
      </c>
      <c r="B53" s="158"/>
      <c r="C53" s="132" t="s">
        <v>48</v>
      </c>
      <c r="D53" s="132"/>
      <c r="E53" s="132"/>
      <c r="F53" s="129"/>
      <c r="G53" s="65"/>
      <c r="H53" s="31"/>
      <c r="I53" s="31"/>
      <c r="J53" s="31"/>
      <c r="K53" s="18"/>
      <c r="L53" s="18"/>
    </row>
    <row r="54" spans="1:12" ht="54.75" customHeight="1" x14ac:dyDescent="0.25">
      <c r="A54" s="159"/>
      <c r="B54" s="160"/>
      <c r="C54" s="56" t="s">
        <v>49</v>
      </c>
      <c r="D54" s="56" t="s">
        <v>50</v>
      </c>
      <c r="E54" s="56" t="s">
        <v>51</v>
      </c>
      <c r="F54" s="56" t="s">
        <v>52</v>
      </c>
      <c r="G54" s="65"/>
      <c r="H54" s="31"/>
      <c r="I54" s="31"/>
      <c r="J54" s="31"/>
      <c r="K54" s="18"/>
      <c r="L54" s="18"/>
    </row>
    <row r="55" spans="1:12" ht="16.5" x14ac:dyDescent="0.25">
      <c r="A55" s="159"/>
      <c r="B55" s="160"/>
      <c r="C55" s="54" t="s">
        <v>17</v>
      </c>
      <c r="D55" s="54" t="s">
        <v>17</v>
      </c>
      <c r="E55" s="54" t="s">
        <v>17</v>
      </c>
      <c r="F55" s="57" t="s">
        <v>17</v>
      </c>
      <c r="G55" s="72"/>
      <c r="H55" s="4"/>
      <c r="I55" s="4"/>
      <c r="J55" s="4"/>
      <c r="K55" s="18"/>
      <c r="L55" s="18"/>
    </row>
    <row r="56" spans="1:12" ht="16.5" x14ac:dyDescent="0.25">
      <c r="A56" s="161"/>
      <c r="B56" s="162"/>
      <c r="C56" s="33">
        <v>0.18279569892473119</v>
      </c>
      <c r="D56" s="33">
        <v>0.4731182795698925</v>
      </c>
      <c r="E56" s="33">
        <v>0.29032258064516131</v>
      </c>
      <c r="F56" s="59">
        <v>5.3763440860215055E-2</v>
      </c>
      <c r="G56" s="70"/>
      <c r="H56" s="71"/>
      <c r="I56" s="64"/>
      <c r="J56" s="64"/>
      <c r="K56" s="18"/>
      <c r="L56" s="18"/>
    </row>
    <row r="57" spans="1:12" ht="44.25" customHeight="1" x14ac:dyDescent="0.25">
      <c r="A57" s="134" t="s">
        <v>53</v>
      </c>
      <c r="B57" s="134"/>
      <c r="C57" s="134"/>
      <c r="D57" s="134"/>
      <c r="E57" s="134"/>
      <c r="F57" s="134"/>
      <c r="G57" s="134"/>
      <c r="H57" s="134"/>
      <c r="I57" s="76"/>
      <c r="J57" s="76"/>
      <c r="K57" s="76"/>
      <c r="L57" s="76"/>
    </row>
    <row r="58" spans="1:12" ht="16.5" x14ac:dyDescent="0.25">
      <c r="A58" s="54" t="s">
        <v>6</v>
      </c>
      <c r="B58" s="54" t="s">
        <v>7</v>
      </c>
      <c r="C58" s="132" t="s">
        <v>17</v>
      </c>
      <c r="D58" s="129"/>
      <c r="E58" s="145"/>
      <c r="F58" s="138"/>
      <c r="G58" s="18"/>
      <c r="H58" s="18"/>
      <c r="I58" s="18"/>
      <c r="J58" s="18"/>
      <c r="K58" s="18"/>
      <c r="L58" s="18"/>
    </row>
    <row r="59" spans="1:12" ht="24" customHeight="1" x14ac:dyDescent="0.25">
      <c r="A59" s="53">
        <v>1</v>
      </c>
      <c r="B59" s="5" t="s">
        <v>31</v>
      </c>
      <c r="C59" s="125">
        <v>0.26881720430107525</v>
      </c>
      <c r="D59" s="126"/>
      <c r="E59" s="135"/>
      <c r="F59" s="136"/>
      <c r="G59" s="18"/>
      <c r="H59" s="18"/>
      <c r="I59" s="18"/>
      <c r="J59" s="18"/>
      <c r="K59" s="18"/>
      <c r="L59" s="18"/>
    </row>
    <row r="60" spans="1:12" ht="24" customHeight="1" x14ac:dyDescent="0.25">
      <c r="A60" s="53">
        <v>2</v>
      </c>
      <c r="B60" s="5" t="s">
        <v>54</v>
      </c>
      <c r="C60" s="125">
        <v>0.5053763440860215</v>
      </c>
      <c r="D60" s="126"/>
      <c r="E60" s="135"/>
      <c r="F60" s="136"/>
      <c r="G60" s="18"/>
      <c r="H60" s="18"/>
      <c r="I60" s="18"/>
      <c r="J60" s="18"/>
      <c r="K60" s="18"/>
      <c r="L60" s="18"/>
    </row>
    <row r="61" spans="1:12" ht="24" customHeight="1" x14ac:dyDescent="0.25">
      <c r="A61" s="53">
        <v>3</v>
      </c>
      <c r="B61" s="5" t="s">
        <v>55</v>
      </c>
      <c r="C61" s="156">
        <v>0.22580645161290322</v>
      </c>
      <c r="D61" s="125"/>
      <c r="E61" s="135"/>
      <c r="F61" s="136"/>
      <c r="G61" s="18"/>
      <c r="H61" s="18"/>
      <c r="I61" s="18"/>
      <c r="J61" s="18"/>
      <c r="K61" s="18"/>
      <c r="L61" s="18"/>
    </row>
    <row r="62" spans="1:12" ht="24" customHeight="1" x14ac:dyDescent="0.25">
      <c r="A62" s="7">
        <v>4</v>
      </c>
      <c r="B62" s="5" t="s">
        <v>56</v>
      </c>
      <c r="C62" s="125">
        <v>0</v>
      </c>
      <c r="D62" s="126"/>
      <c r="E62" s="127"/>
      <c r="F62" s="128"/>
      <c r="G62" s="18"/>
      <c r="H62" s="18"/>
      <c r="I62" s="18"/>
      <c r="J62" s="18"/>
      <c r="K62" s="18"/>
      <c r="L62" s="18"/>
    </row>
    <row r="63" spans="1:12" ht="16.5" x14ac:dyDescent="0.25">
      <c r="A63" s="18"/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</row>
    <row r="64" spans="1:12" ht="16.5" x14ac:dyDescent="0.25">
      <c r="A64" s="18"/>
      <c r="B64" s="17"/>
      <c r="C64" s="18"/>
      <c r="D64" s="124"/>
      <c r="E64" s="124"/>
      <c r="F64" s="124"/>
      <c r="G64" s="124"/>
      <c r="H64" s="124"/>
      <c r="I64" s="18"/>
      <c r="J64" s="18"/>
      <c r="K64" s="18"/>
      <c r="L64" s="18"/>
    </row>
    <row r="65" spans="1:12" ht="16.5" x14ac:dyDescent="0.25">
      <c r="A65" s="44" t="s">
        <v>85</v>
      </c>
      <c r="B65" s="121"/>
      <c r="C65" s="117"/>
      <c r="D65" s="117"/>
      <c r="E65" s="44" t="s">
        <v>84</v>
      </c>
      <c r="F65" s="115"/>
      <c r="G65" s="18"/>
      <c r="H65" s="115"/>
      <c r="I65" s="18"/>
      <c r="J65" s="18"/>
      <c r="K65" s="18"/>
      <c r="L65" s="18"/>
    </row>
    <row r="66" spans="1:12" x14ac:dyDescent="0.25">
      <c r="A66" s="115"/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</row>
    <row r="67" spans="1:12" x14ac:dyDescent="0.25">
      <c r="A67" s="115"/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</row>
    <row r="68" spans="1:12" x14ac:dyDescent="0.25">
      <c r="A68" s="115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</row>
    <row r="69" spans="1:12" x14ac:dyDescent="0.25">
      <c r="A69" s="115"/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</row>
    <row r="70" spans="1:12" x14ac:dyDescent="0.25">
      <c r="A70" s="115"/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</row>
    <row r="71" spans="1:12" ht="16.5" x14ac:dyDescent="0.25">
      <c r="A71" s="115"/>
      <c r="B71" s="115"/>
      <c r="C71" s="115"/>
      <c r="D71" s="115"/>
      <c r="E71" s="155"/>
      <c r="F71" s="155"/>
      <c r="G71" s="155"/>
      <c r="H71" s="23"/>
      <c r="I71" s="115"/>
      <c r="J71" s="115"/>
      <c r="K71" s="115"/>
      <c r="L71" s="115"/>
    </row>
    <row r="72" spans="1:12" ht="16.5" x14ac:dyDescent="0.25">
      <c r="A72" s="44" t="s">
        <v>86</v>
      </c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</row>
  </sheetData>
  <mergeCells count="56">
    <mergeCell ref="A42:A45"/>
    <mergeCell ref="E71:G71"/>
    <mergeCell ref="E60:F60"/>
    <mergeCell ref="C61:D61"/>
    <mergeCell ref="E61:F61"/>
    <mergeCell ref="A53:B56"/>
    <mergeCell ref="C58:D58"/>
    <mergeCell ref="E58:F58"/>
    <mergeCell ref="C37:D37"/>
    <mergeCell ref="E37:F37"/>
    <mergeCell ref="A21:A23"/>
    <mergeCell ref="A20:H20"/>
    <mergeCell ref="B21:B23"/>
    <mergeCell ref="C16:D16"/>
    <mergeCell ref="C17:D17"/>
    <mergeCell ref="E16:F16"/>
    <mergeCell ref="E17:F17"/>
    <mergeCell ref="C18:D18"/>
    <mergeCell ref="E18:F18"/>
    <mergeCell ref="C14:D14"/>
    <mergeCell ref="E14:F14"/>
    <mergeCell ref="C15:D15"/>
    <mergeCell ref="E15:F15"/>
    <mergeCell ref="A12:H13"/>
    <mergeCell ref="A7:H10"/>
    <mergeCell ref="J44:J45"/>
    <mergeCell ref="C38:D38"/>
    <mergeCell ref="E38:F38"/>
    <mergeCell ref="C39:D39"/>
    <mergeCell ref="E39:F39"/>
    <mergeCell ref="C40:D40"/>
    <mergeCell ref="E40:F40"/>
    <mergeCell ref="H44:H45"/>
    <mergeCell ref="I44:I45"/>
    <mergeCell ref="C44:C45"/>
    <mergeCell ref="D44:D45"/>
    <mergeCell ref="E44:E45"/>
    <mergeCell ref="F44:F45"/>
    <mergeCell ref="G44:G45"/>
    <mergeCell ref="B42:B45"/>
    <mergeCell ref="A1:B1"/>
    <mergeCell ref="A2:B2"/>
    <mergeCell ref="A5:H5"/>
    <mergeCell ref="D64:H64"/>
    <mergeCell ref="C62:D62"/>
    <mergeCell ref="E62:F62"/>
    <mergeCell ref="C21:G21"/>
    <mergeCell ref="C42:F42"/>
    <mergeCell ref="C53:F53"/>
    <mergeCell ref="A36:H36"/>
    <mergeCell ref="A41:H41"/>
    <mergeCell ref="A52:H52"/>
    <mergeCell ref="A57:H57"/>
    <mergeCell ref="C59:D59"/>
    <mergeCell ref="E59:F59"/>
    <mergeCell ref="C60:D60"/>
  </mergeCells>
  <printOptions horizontalCentered="1"/>
  <pageMargins left="0.7" right="0.2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zoomScaleNormal="100" workbookViewId="0">
      <selection activeCell="L12" sqref="L12"/>
    </sheetView>
  </sheetViews>
  <sheetFormatPr defaultRowHeight="15" x14ac:dyDescent="0.25"/>
  <cols>
    <col min="2" max="2" width="28" customWidth="1"/>
    <col min="3" max="4" width="7.42578125" customWidth="1"/>
    <col min="5" max="5" width="12.7109375" customWidth="1"/>
    <col min="6" max="6" width="7.7109375" customWidth="1"/>
    <col min="7" max="7" width="9.85546875" customWidth="1"/>
    <col min="8" max="8" width="8" customWidth="1"/>
    <col min="9" max="9" width="9" customWidth="1"/>
    <col min="10" max="10" width="7.7109375" customWidth="1"/>
    <col min="11" max="11" width="8.42578125" customWidth="1"/>
    <col min="12" max="12" width="8.28515625" customWidth="1"/>
  </cols>
  <sheetData>
    <row r="1" spans="1:16" ht="16.5" x14ac:dyDescent="0.25">
      <c r="A1" s="18"/>
      <c r="B1" s="1" t="s">
        <v>0</v>
      </c>
      <c r="C1" s="19"/>
      <c r="D1" s="19"/>
      <c r="E1" s="19"/>
      <c r="F1" s="19"/>
      <c r="G1" s="19"/>
      <c r="H1" s="2" t="s">
        <v>1</v>
      </c>
      <c r="I1" s="19"/>
      <c r="J1" s="19"/>
      <c r="K1" s="19"/>
      <c r="L1" s="18"/>
    </row>
    <row r="2" spans="1:16" ht="16.5" x14ac:dyDescent="0.25">
      <c r="A2" s="18"/>
      <c r="B2" s="1" t="s">
        <v>2</v>
      </c>
      <c r="C2" s="19"/>
      <c r="D2" s="19"/>
      <c r="E2" s="19"/>
      <c r="F2" s="19"/>
      <c r="G2" s="19"/>
      <c r="H2" s="2" t="s">
        <v>3</v>
      </c>
      <c r="I2" s="19"/>
      <c r="J2" s="19"/>
      <c r="K2" s="19"/>
      <c r="L2" s="18"/>
    </row>
    <row r="3" spans="1:16" ht="16.5" x14ac:dyDescent="0.25">
      <c r="A3" s="18"/>
      <c r="B3" s="3" t="s">
        <v>59</v>
      </c>
      <c r="C3" s="19"/>
      <c r="D3" s="19"/>
      <c r="E3" s="19"/>
      <c r="F3" s="19"/>
      <c r="G3" s="19"/>
      <c r="H3" s="19"/>
      <c r="I3" s="20"/>
      <c r="J3" s="20"/>
      <c r="K3" s="20"/>
      <c r="L3" s="18"/>
    </row>
    <row r="4" spans="1:16" ht="16.5" x14ac:dyDescent="0.25">
      <c r="A4" s="18"/>
      <c r="B4" s="4"/>
      <c r="C4" s="21"/>
      <c r="D4" s="21"/>
      <c r="E4" s="18"/>
      <c r="F4" s="18"/>
      <c r="G4" s="18"/>
      <c r="H4" s="18"/>
      <c r="I4" s="18"/>
      <c r="J4" s="18"/>
      <c r="K4" s="18"/>
      <c r="L4" s="18"/>
    </row>
    <row r="5" spans="1:16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6" ht="18.75" x14ac:dyDescent="0.3">
      <c r="A6" s="177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</row>
    <row r="7" spans="1:16" ht="15" customHeight="1" x14ac:dyDescent="0.25">
      <c r="A7" s="134" t="s">
        <v>5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6" ht="43.5" customHeight="1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</row>
    <row r="9" spans="1:16" ht="16.5" x14ac:dyDescent="0.25">
      <c r="A9" s="27" t="s">
        <v>6</v>
      </c>
      <c r="B9" s="27" t="s">
        <v>7</v>
      </c>
      <c r="C9" s="129" t="s">
        <v>63</v>
      </c>
      <c r="D9" s="131"/>
      <c r="E9" s="129" t="s">
        <v>64</v>
      </c>
      <c r="F9" s="131"/>
      <c r="G9" s="18"/>
      <c r="H9" s="18"/>
      <c r="I9" s="18"/>
      <c r="J9" s="18"/>
      <c r="K9" s="18"/>
      <c r="L9" s="18"/>
    </row>
    <row r="10" spans="1:16" ht="16.5" x14ac:dyDescent="0.25">
      <c r="A10" s="28">
        <v>1</v>
      </c>
      <c r="B10" s="5" t="s">
        <v>8</v>
      </c>
      <c r="C10" s="172">
        <f>'ĐĐ-TỬ'!C10:D10+DONGLUC!C9+CNTT!C10+'CO-KHÍ'!C10:D10+'CNMAY-THỜI TRANG'!C10:D10+'ĐIỆN LẠNH'!C10:D10</f>
        <v>31</v>
      </c>
      <c r="D10" s="173"/>
      <c r="E10" s="175">
        <f>C10/95</f>
        <v>0.32631578947368423</v>
      </c>
      <c r="F10" s="176"/>
      <c r="G10" s="18"/>
      <c r="H10" s="18"/>
      <c r="I10" s="18"/>
      <c r="J10" s="18"/>
      <c r="K10" s="18"/>
      <c r="L10" s="18"/>
      <c r="N10" s="114"/>
    </row>
    <row r="11" spans="1:16" ht="16.5" x14ac:dyDescent="0.25">
      <c r="A11" s="28">
        <v>2</v>
      </c>
      <c r="B11" s="5" t="s">
        <v>9</v>
      </c>
      <c r="C11" s="172">
        <f>'ĐĐ-TỬ'!C11:D11+DONGLUC!C10+CNTT!C11+'CO-KHÍ'!C11:D11+'CNMAY-THỜI TRANG'!C11:D11+'ĐIỆN LẠNH'!C11:D11</f>
        <v>32</v>
      </c>
      <c r="D11" s="173"/>
      <c r="E11" s="175">
        <f t="shared" ref="E11:E13" si="0">C11/95</f>
        <v>0.33684210526315789</v>
      </c>
      <c r="F11" s="176"/>
      <c r="G11" s="18"/>
      <c r="H11" s="18"/>
      <c r="I11" s="18"/>
      <c r="J11" s="18"/>
      <c r="K11" s="18"/>
      <c r="L11" s="18"/>
    </row>
    <row r="12" spans="1:16" ht="16.5" x14ac:dyDescent="0.25">
      <c r="A12" s="28">
        <v>3</v>
      </c>
      <c r="B12" s="5" t="s">
        <v>10</v>
      </c>
      <c r="C12" s="172">
        <f>'ĐĐ-TỬ'!C12:D12+DONGLUC!C11+CNTT!C12+'CO-KHÍ'!C12:D12+'CNMAY-THỜI TRANG'!C12:D12+'ĐIỆN LẠNH'!C12:D12</f>
        <v>32</v>
      </c>
      <c r="D12" s="173"/>
      <c r="E12" s="175">
        <f t="shared" si="0"/>
        <v>0.33684210526315789</v>
      </c>
      <c r="F12" s="176"/>
      <c r="G12" s="18"/>
      <c r="H12" s="18"/>
      <c r="I12" s="18"/>
      <c r="J12" s="18"/>
      <c r="K12" s="18"/>
      <c r="L12" s="18"/>
    </row>
    <row r="13" spans="1:16" ht="16.5" x14ac:dyDescent="0.25">
      <c r="A13" s="28">
        <v>4</v>
      </c>
      <c r="B13" s="5" t="s">
        <v>11</v>
      </c>
      <c r="C13" s="172">
        <f>'ĐĐ-TỬ'!C13:D13+DONGLUC!C12+CNTT!C13+'CO-KHÍ'!C13:D13+'CNMAY-THỜI TRANG'!C13:D13+'ĐIỆN LẠNH'!C13:D13</f>
        <v>0</v>
      </c>
      <c r="D13" s="173"/>
      <c r="E13" s="175">
        <f t="shared" si="0"/>
        <v>0</v>
      </c>
      <c r="F13" s="176"/>
      <c r="G13" s="18"/>
      <c r="H13" s="18"/>
      <c r="I13" s="18"/>
      <c r="J13" s="18"/>
      <c r="K13" s="18"/>
      <c r="L13" s="18"/>
    </row>
    <row r="14" spans="1:16" ht="90.75" customHeight="1" x14ac:dyDescent="0.25">
      <c r="A14" s="174" t="s">
        <v>12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</row>
    <row r="15" spans="1:16" ht="17.25" customHeight="1" x14ac:dyDescent="0.25">
      <c r="A15" s="141" t="s">
        <v>13</v>
      </c>
      <c r="B15" s="141" t="s">
        <v>14</v>
      </c>
      <c r="C15" s="132" t="s">
        <v>15</v>
      </c>
      <c r="D15" s="132"/>
      <c r="E15" s="132"/>
      <c r="F15" s="132"/>
      <c r="G15" s="132"/>
      <c r="H15" s="132"/>
      <c r="I15" s="132"/>
      <c r="J15" s="132"/>
      <c r="K15" s="132"/>
      <c r="L15" s="132"/>
      <c r="M15" s="31"/>
      <c r="N15" s="31"/>
      <c r="O15" s="31"/>
      <c r="P15" s="31"/>
    </row>
    <row r="16" spans="1:16" ht="35.25" customHeight="1" x14ac:dyDescent="0.25">
      <c r="A16" s="151"/>
      <c r="B16" s="151"/>
      <c r="C16" s="132">
        <v>1</v>
      </c>
      <c r="D16" s="132"/>
      <c r="E16" s="132">
        <v>2</v>
      </c>
      <c r="F16" s="132"/>
      <c r="G16" s="132">
        <v>3</v>
      </c>
      <c r="H16" s="132"/>
      <c r="I16" s="132">
        <v>4</v>
      </c>
      <c r="J16" s="132"/>
      <c r="K16" s="132">
        <v>5</v>
      </c>
      <c r="L16" s="132"/>
      <c r="M16" s="32"/>
      <c r="N16" s="32"/>
      <c r="O16" s="32"/>
      <c r="P16" s="32"/>
    </row>
    <row r="17" spans="1:16" ht="36" customHeight="1" x14ac:dyDescent="0.25">
      <c r="A17" s="142"/>
      <c r="B17" s="142"/>
      <c r="C17" s="6" t="s">
        <v>16</v>
      </c>
      <c r="D17" s="6" t="s">
        <v>17</v>
      </c>
      <c r="E17" s="6" t="s">
        <v>16</v>
      </c>
      <c r="F17" s="6" t="s">
        <v>17</v>
      </c>
      <c r="G17" s="6" t="s">
        <v>16</v>
      </c>
      <c r="H17" s="6" t="s">
        <v>17</v>
      </c>
      <c r="I17" s="6" t="s">
        <v>16</v>
      </c>
      <c r="J17" s="6" t="s">
        <v>17</v>
      </c>
      <c r="K17" s="6" t="s">
        <v>16</v>
      </c>
      <c r="L17" s="6" t="s">
        <v>17</v>
      </c>
      <c r="M17" s="26"/>
      <c r="N17" s="26"/>
      <c r="O17" s="26"/>
      <c r="P17" s="26"/>
    </row>
    <row r="18" spans="1:16" ht="19.5" customHeight="1" x14ac:dyDescent="0.25">
      <c r="A18" s="7">
        <v>1</v>
      </c>
      <c r="B18" s="5" t="s">
        <v>18</v>
      </c>
      <c r="C18" s="28">
        <f>'ĐĐ-TỬ'!C18+DONGLUC!C17+CNTT!C18+'CO-KHÍ'!C18+'CNMAY-THỜI TRANG'!C18+'ĐIỆN LẠNH'!C18</f>
        <v>1</v>
      </c>
      <c r="D18" s="33">
        <f>C18/95</f>
        <v>1.0526315789473684E-2</v>
      </c>
      <c r="E18" s="28">
        <f>DONGLUC!E18+DONGLUC!E17+CNTT!E18+'CO-KHÍ'!E18+'CNMAY-THỜI TRANG'!E18+'ĐIỆN LẠNH'!E18</f>
        <v>8</v>
      </c>
      <c r="F18" s="33">
        <f>E18/95</f>
        <v>8.4210526315789472E-2</v>
      </c>
      <c r="G18" s="28">
        <f>'ĐĐ-TỬ'!G18+DONGLUC!G17+CNTT!G18+'CO-KHÍ'!G18+'CNMAY-THỜI TRANG'!G18+'ĐIỆN LẠNH'!G18</f>
        <v>50</v>
      </c>
      <c r="H18" s="33">
        <f>G18/95</f>
        <v>0.52631578947368418</v>
      </c>
      <c r="I18" s="28">
        <f>'ĐĐ-TỬ'!I18+DONGLUC!I17+CNTT!I18+'CO-KHÍ'!I18+'CNMAY-THỜI TRANG'!I18+'ĐIỆN LẠNH'!I18</f>
        <v>26</v>
      </c>
      <c r="J18" s="33">
        <f>I18/95</f>
        <v>0.27368421052631581</v>
      </c>
      <c r="K18" s="28">
        <f>'ĐĐ-TỬ'!K18+DONGLUC!K17+CNTT!K18+'CO-KHÍ'!K18+'CNMAY-THỜI TRANG'!K18+'ĐIỆN LẠNH'!K18</f>
        <v>4</v>
      </c>
      <c r="L18" s="33">
        <f>K18/95</f>
        <v>4.2105263157894736E-2</v>
      </c>
      <c r="M18" s="30"/>
      <c r="N18" s="30"/>
      <c r="O18" s="30"/>
      <c r="P18" s="30"/>
    </row>
    <row r="19" spans="1:16" ht="15" customHeight="1" x14ac:dyDescent="0.25">
      <c r="A19" s="7">
        <v>2</v>
      </c>
      <c r="B19" s="5" t="s">
        <v>19</v>
      </c>
      <c r="C19" s="84">
        <f>'ĐĐ-TỬ'!C19+DONGLUC!C18+CNTT!C19+'CO-KHÍ'!C19+'CNMAY-THỜI TRANG'!C19+'ĐIỆN LẠNH'!C19</f>
        <v>2</v>
      </c>
      <c r="D19" s="116">
        <f t="shared" ref="D19:D29" si="1">C19/95</f>
        <v>2.1052631578947368E-2</v>
      </c>
      <c r="E19" s="84">
        <f>DONGLUC!E19+DONGLUC!E18+CNTT!E19+'CO-KHÍ'!E19+'CNMAY-THỜI TRANG'!E19+'ĐIỆN LẠNH'!E19</f>
        <v>18</v>
      </c>
      <c r="F19" s="116">
        <f t="shared" ref="F19:F29" si="2">E19/95</f>
        <v>0.18947368421052632</v>
      </c>
      <c r="G19" s="84">
        <f>'ĐĐ-TỬ'!G19+DONGLUC!G18+CNTT!G19+'CO-KHÍ'!G19+'CNMAY-THỜI TRANG'!G19+'ĐIỆN LẠNH'!G19</f>
        <v>49</v>
      </c>
      <c r="H19" s="116">
        <f t="shared" ref="H19:H29" si="3">G19/95</f>
        <v>0.51578947368421058</v>
      </c>
      <c r="I19" s="84">
        <f>'ĐĐ-TỬ'!I19+DONGLUC!I18+CNTT!I19+'CO-KHÍ'!I19+'CNMAY-THỜI TRANG'!I19+'ĐIỆN LẠNH'!I19</f>
        <v>26</v>
      </c>
      <c r="J19" s="116">
        <f t="shared" ref="J19:J29" si="4">I19/95</f>
        <v>0.27368421052631581</v>
      </c>
      <c r="K19" s="84">
        <f>'ĐĐ-TỬ'!K19+DONGLUC!K18+CNTT!K19+'CO-KHÍ'!K19+'CNMAY-THỜI TRANG'!K19+'ĐIỆN LẠNH'!K19</f>
        <v>2</v>
      </c>
      <c r="L19" s="116">
        <f t="shared" ref="L19:L29" si="5">K19/95</f>
        <v>2.1052631578947368E-2</v>
      </c>
      <c r="M19" s="30"/>
      <c r="N19" s="30"/>
      <c r="O19" s="30"/>
      <c r="P19" s="30"/>
    </row>
    <row r="20" spans="1:16" ht="33" x14ac:dyDescent="0.25">
      <c r="A20" s="7">
        <v>3</v>
      </c>
      <c r="B20" s="8" t="s">
        <v>20</v>
      </c>
      <c r="C20" s="84">
        <f>'ĐĐ-TỬ'!C20+DONGLUC!C19+CNTT!C20+'CO-KHÍ'!C20+'CNMAY-THỜI TRANG'!C20+'ĐIỆN LẠNH'!C20</f>
        <v>5</v>
      </c>
      <c r="D20" s="116">
        <f t="shared" si="1"/>
        <v>5.2631578947368418E-2</v>
      </c>
      <c r="E20" s="84">
        <f>DONGLUC!E20+DONGLUC!E19+CNTT!E20+'CO-KHÍ'!E20+'CNMAY-THỜI TRANG'!E20+'ĐIỆN LẠNH'!E20</f>
        <v>22</v>
      </c>
      <c r="F20" s="116">
        <f t="shared" si="2"/>
        <v>0.23157894736842105</v>
      </c>
      <c r="G20" s="84">
        <f>'ĐĐ-TỬ'!G20+DONGLUC!G19+CNTT!G20+'CO-KHÍ'!G20+'CNMAY-THỜI TRANG'!G20+'ĐIỆN LẠNH'!G20</f>
        <v>46</v>
      </c>
      <c r="H20" s="116">
        <f t="shared" si="3"/>
        <v>0.48421052631578948</v>
      </c>
      <c r="I20" s="84">
        <f>'ĐĐ-TỬ'!I20+DONGLUC!I19+CNTT!I20+'CO-KHÍ'!I20+'CNMAY-THỜI TRANG'!I20+'ĐIỆN LẠNH'!I20</f>
        <v>14</v>
      </c>
      <c r="J20" s="116">
        <f t="shared" si="4"/>
        <v>0.14736842105263157</v>
      </c>
      <c r="K20" s="84">
        <f>'ĐĐ-TỬ'!K20+DONGLUC!K19+CNTT!K20+'CO-KHÍ'!K20+'CNMAY-THỜI TRANG'!K20+'ĐIỆN LẠNH'!K20</f>
        <v>8</v>
      </c>
      <c r="L20" s="116">
        <f t="shared" si="5"/>
        <v>8.4210526315789472E-2</v>
      </c>
      <c r="M20" s="30"/>
      <c r="N20" s="30"/>
      <c r="O20" s="30"/>
      <c r="P20" s="30"/>
    </row>
    <row r="21" spans="1:16" ht="31.5" customHeight="1" x14ac:dyDescent="0.25">
      <c r="A21" s="7">
        <v>4</v>
      </c>
      <c r="B21" s="8" t="s">
        <v>21</v>
      </c>
      <c r="C21" s="84">
        <f>'ĐĐ-TỬ'!C21+DONGLUC!C20+CNTT!C21+'CO-KHÍ'!C21+'CNMAY-THỜI TRANG'!C21+'ĐIỆN LẠNH'!C21</f>
        <v>7</v>
      </c>
      <c r="D21" s="116">
        <f t="shared" si="1"/>
        <v>7.3684210526315783E-2</v>
      </c>
      <c r="E21" s="84">
        <f>DONGLUC!E21+DONGLUC!E20+CNTT!E21+'CO-KHÍ'!E21+'CNMAY-THỜI TRANG'!E21+'ĐIỆN LẠNH'!E21</f>
        <v>18</v>
      </c>
      <c r="F21" s="116">
        <f t="shared" si="2"/>
        <v>0.18947368421052632</v>
      </c>
      <c r="G21" s="84">
        <f>'ĐĐ-TỬ'!G21+DONGLUC!G20+CNTT!G21+'CO-KHÍ'!G21+'CNMAY-THỜI TRANG'!G21+'ĐIỆN LẠNH'!G21</f>
        <v>48</v>
      </c>
      <c r="H21" s="116">
        <f t="shared" si="3"/>
        <v>0.50526315789473686</v>
      </c>
      <c r="I21" s="84">
        <f>'ĐĐ-TỬ'!I21+DONGLUC!I20+CNTT!I21+'CO-KHÍ'!I21+'CNMAY-THỜI TRANG'!I21+'ĐIỆN LẠNH'!I21</f>
        <v>19</v>
      </c>
      <c r="J21" s="116">
        <f t="shared" si="4"/>
        <v>0.2</v>
      </c>
      <c r="K21" s="84">
        <f>'ĐĐ-TỬ'!K21+DONGLUC!K20+CNTT!K21+'CO-KHÍ'!K21+'CNMAY-THỜI TRANG'!K21+'ĐIỆN LẠNH'!K21</f>
        <v>2</v>
      </c>
      <c r="L21" s="116">
        <f t="shared" si="5"/>
        <v>2.1052631578947368E-2</v>
      </c>
      <c r="M21" s="30"/>
      <c r="N21" s="30"/>
      <c r="O21" s="30"/>
      <c r="P21" s="30"/>
    </row>
    <row r="22" spans="1:16" ht="33" x14ac:dyDescent="0.25">
      <c r="A22" s="7">
        <v>5</v>
      </c>
      <c r="B22" s="8" t="s">
        <v>22</v>
      </c>
      <c r="C22" s="84">
        <f>'ĐĐ-TỬ'!C22+DONGLUC!C21+CNTT!C22+'CO-KHÍ'!C22+'CNMAY-THỜI TRANG'!C22+'ĐIỆN LẠNH'!C22</f>
        <v>4</v>
      </c>
      <c r="D22" s="116">
        <f t="shared" si="1"/>
        <v>4.2105263157894736E-2</v>
      </c>
      <c r="E22" s="84">
        <f>DONGLUC!E22+DONGLUC!E21+CNTT!E22+'CO-KHÍ'!E22+'CNMAY-THỜI TRANG'!E22+'ĐIỆN LẠNH'!E22</f>
        <v>18</v>
      </c>
      <c r="F22" s="116">
        <f t="shared" si="2"/>
        <v>0.18947368421052632</v>
      </c>
      <c r="G22" s="84">
        <f>'ĐĐ-TỬ'!G22+DONGLUC!G21+CNTT!G22+'CO-KHÍ'!G22+'CNMAY-THỜI TRANG'!G22+'ĐIỆN LẠNH'!G22</f>
        <v>42</v>
      </c>
      <c r="H22" s="116">
        <f t="shared" si="3"/>
        <v>0.44210526315789472</v>
      </c>
      <c r="I22" s="84">
        <f>'ĐĐ-TỬ'!I22+DONGLUC!I21+CNTT!I22+'CO-KHÍ'!I22+'CNMAY-THỜI TRANG'!I22+'ĐIỆN LẠNH'!I22</f>
        <v>23</v>
      </c>
      <c r="J22" s="116">
        <f t="shared" si="4"/>
        <v>0.24210526315789474</v>
      </c>
      <c r="K22" s="84">
        <f>'ĐĐ-TỬ'!K22+DONGLUC!K21+CNTT!K22+'CO-KHÍ'!K22+'CNMAY-THỜI TRANG'!K22+'ĐIỆN LẠNH'!K22</f>
        <v>9</v>
      </c>
      <c r="L22" s="116">
        <f t="shared" si="5"/>
        <v>9.4736842105263161E-2</v>
      </c>
      <c r="M22" s="30"/>
      <c r="N22" s="30"/>
      <c r="O22" s="30"/>
      <c r="P22" s="30"/>
    </row>
    <row r="23" spans="1:16" ht="16.5" customHeight="1" x14ac:dyDescent="0.25">
      <c r="A23" s="7">
        <v>6</v>
      </c>
      <c r="B23" s="5" t="s">
        <v>23</v>
      </c>
      <c r="C23" s="84">
        <f>'ĐĐ-TỬ'!C23+DONGLUC!C22+CNTT!C23+'CO-KHÍ'!C23+'CNMAY-THỜI TRANG'!C23+'ĐIỆN LẠNH'!C23</f>
        <v>7</v>
      </c>
      <c r="D23" s="116">
        <f t="shared" si="1"/>
        <v>7.3684210526315783E-2</v>
      </c>
      <c r="E23" s="84">
        <f>DONGLUC!E23+DONGLUC!E22+CNTT!E23+'CO-KHÍ'!E23+'CNMAY-THỜI TRANG'!E23+'ĐIỆN LẠNH'!E23</f>
        <v>29</v>
      </c>
      <c r="F23" s="116">
        <f t="shared" si="2"/>
        <v>0.30526315789473685</v>
      </c>
      <c r="G23" s="84">
        <f>'ĐĐ-TỬ'!G23+DONGLUC!G22+CNTT!G23+'CO-KHÍ'!G23+'CNMAY-THỜI TRANG'!G23+'ĐIỆN LẠNH'!G23</f>
        <v>38</v>
      </c>
      <c r="H23" s="116">
        <f t="shared" si="3"/>
        <v>0.4</v>
      </c>
      <c r="I23" s="84">
        <f>'ĐĐ-TỬ'!I23+DONGLUC!I22+CNTT!I23+'CO-KHÍ'!I23+'CNMAY-THỜI TRANG'!I23+'ĐIỆN LẠNH'!I23</f>
        <v>13</v>
      </c>
      <c r="J23" s="116">
        <f t="shared" si="4"/>
        <v>0.1368421052631579</v>
      </c>
      <c r="K23" s="84">
        <f>'ĐĐ-TỬ'!K23+DONGLUC!K22+CNTT!K23+'CO-KHÍ'!K23+'CNMAY-THỜI TRANG'!K23+'ĐIỆN LẠNH'!K23</f>
        <v>3</v>
      </c>
      <c r="L23" s="116">
        <f t="shared" si="5"/>
        <v>3.1578947368421054E-2</v>
      </c>
      <c r="M23" s="30"/>
      <c r="N23" s="30"/>
      <c r="O23" s="30"/>
      <c r="P23" s="30"/>
    </row>
    <row r="24" spans="1:16" ht="16.5" customHeight="1" x14ac:dyDescent="0.25">
      <c r="A24" s="7">
        <v>7</v>
      </c>
      <c r="B24" s="5" t="s">
        <v>24</v>
      </c>
      <c r="C24" s="84">
        <f>'ĐĐ-TỬ'!C24+DONGLUC!C23+CNTT!C24+'CO-KHÍ'!C24+'CNMAY-THỜI TRANG'!C24+'ĐIỆN LẠNH'!C24</f>
        <v>4</v>
      </c>
      <c r="D24" s="116">
        <f t="shared" si="1"/>
        <v>4.2105263157894736E-2</v>
      </c>
      <c r="E24" s="84">
        <f>DONGLUC!E24+DONGLUC!E23+CNTT!E24+'CO-KHÍ'!E24+'CNMAY-THỜI TRANG'!E24+'ĐIỆN LẠNH'!E24</f>
        <v>19</v>
      </c>
      <c r="F24" s="116">
        <f t="shared" si="2"/>
        <v>0.2</v>
      </c>
      <c r="G24" s="84">
        <f>'ĐĐ-TỬ'!G24+DONGLUC!G23+CNTT!G24+'CO-KHÍ'!G24+'CNMAY-THỜI TRANG'!G24+'ĐIỆN LẠNH'!G24</f>
        <v>40</v>
      </c>
      <c r="H24" s="116">
        <f t="shared" si="3"/>
        <v>0.42105263157894735</v>
      </c>
      <c r="I24" s="84">
        <f>'ĐĐ-TỬ'!I24+DONGLUC!I23+CNTT!I24+'CO-KHÍ'!I24+'CNMAY-THỜI TRANG'!I24+'ĐIỆN LẠNH'!I24</f>
        <v>33</v>
      </c>
      <c r="J24" s="116">
        <f t="shared" si="4"/>
        <v>0.3473684210526316</v>
      </c>
      <c r="K24" s="84">
        <f>'ĐĐ-TỬ'!K24+DONGLUC!K23+CNTT!K24+'CO-KHÍ'!K24+'CNMAY-THỜI TRANG'!K24+'ĐIỆN LẠNH'!K24</f>
        <v>3</v>
      </c>
      <c r="L24" s="116">
        <f t="shared" si="5"/>
        <v>3.1578947368421054E-2</v>
      </c>
      <c r="M24" s="30"/>
      <c r="N24" s="30"/>
      <c r="O24" s="30"/>
      <c r="P24" s="30"/>
    </row>
    <row r="25" spans="1:16" ht="18.75" customHeight="1" x14ac:dyDescent="0.25">
      <c r="A25" s="7">
        <v>8</v>
      </c>
      <c r="B25" s="5" t="s">
        <v>25</v>
      </c>
      <c r="C25" s="84">
        <f>'ĐĐ-TỬ'!C25+DONGLUC!C24+CNTT!C25+'CO-KHÍ'!C25+'CNMAY-THỜI TRANG'!C25+'ĐIỆN LẠNH'!C25</f>
        <v>1</v>
      </c>
      <c r="D25" s="116">
        <f t="shared" si="1"/>
        <v>1.0526315789473684E-2</v>
      </c>
      <c r="E25" s="84">
        <f>DONGLUC!E25+DONGLUC!E24+CNTT!E25+'CO-KHÍ'!E25+'CNMAY-THỜI TRANG'!E25+'ĐIỆN LẠNH'!E25</f>
        <v>14</v>
      </c>
      <c r="F25" s="116">
        <f t="shared" si="2"/>
        <v>0.14736842105263157</v>
      </c>
      <c r="G25" s="84">
        <f>'ĐĐ-TỬ'!G25+DONGLUC!G24+CNTT!G25+'CO-KHÍ'!G25+'CNMAY-THỜI TRANG'!G25+'ĐIỆN LẠNH'!G25</f>
        <v>47</v>
      </c>
      <c r="H25" s="116">
        <f t="shared" si="3"/>
        <v>0.49473684210526314</v>
      </c>
      <c r="I25" s="84">
        <f>'ĐĐ-TỬ'!I25+DONGLUC!I24+CNTT!I25+'CO-KHÍ'!I25+'CNMAY-THỜI TRANG'!I25+'ĐIỆN LẠNH'!I25</f>
        <v>17</v>
      </c>
      <c r="J25" s="116">
        <f t="shared" si="4"/>
        <v>0.17894736842105263</v>
      </c>
      <c r="K25" s="84">
        <f>'ĐĐ-TỬ'!K25+DONGLUC!K24+CNTT!K25+'CO-KHÍ'!K25+'CNMAY-THỜI TRANG'!K25+'ĐIỆN LẠNH'!K25</f>
        <v>8</v>
      </c>
      <c r="L25" s="116">
        <f t="shared" si="5"/>
        <v>8.4210526315789472E-2</v>
      </c>
      <c r="M25" s="30"/>
      <c r="N25" s="30"/>
      <c r="O25" s="30"/>
      <c r="P25" s="30"/>
    </row>
    <row r="26" spans="1:16" ht="18" customHeight="1" x14ac:dyDescent="0.25">
      <c r="A26" s="7">
        <v>9</v>
      </c>
      <c r="B26" s="5" t="s">
        <v>26</v>
      </c>
      <c r="C26" s="84">
        <f>'ĐĐ-TỬ'!C26+DONGLUC!C25+CNTT!C26+'CO-KHÍ'!C26+'CNMAY-THỜI TRANG'!C26+'ĐIỆN LẠNH'!C26</f>
        <v>7</v>
      </c>
      <c r="D26" s="116">
        <f t="shared" si="1"/>
        <v>7.3684210526315783E-2</v>
      </c>
      <c r="E26" s="84">
        <f>DONGLUC!E26+DONGLUC!E25+CNTT!E26+'CO-KHÍ'!E26+'CNMAY-THỜI TRANG'!E26+'ĐIỆN LẠNH'!E26</f>
        <v>16</v>
      </c>
      <c r="F26" s="116">
        <f t="shared" si="2"/>
        <v>0.16842105263157894</v>
      </c>
      <c r="G26" s="84">
        <f>'ĐĐ-TỬ'!G26+DONGLUC!G25+CNTT!G26+'CO-KHÍ'!G26+'CNMAY-THỜI TRANG'!G26+'ĐIỆN LẠNH'!G26</f>
        <v>45</v>
      </c>
      <c r="H26" s="116">
        <f t="shared" si="3"/>
        <v>0.47368421052631576</v>
      </c>
      <c r="I26" s="84">
        <f>'ĐĐ-TỬ'!I26+DONGLUC!I25+CNTT!I26+'CO-KHÍ'!I26+'CNMAY-THỜI TRANG'!I26+'ĐIỆN LẠNH'!I26</f>
        <v>10</v>
      </c>
      <c r="J26" s="116">
        <f t="shared" si="4"/>
        <v>0.10526315789473684</v>
      </c>
      <c r="K26" s="84">
        <f>'ĐĐ-TỬ'!K26+DONGLUC!K25+CNTT!K26+'CO-KHÍ'!K26+'CNMAY-THỜI TRANG'!K26+'ĐIỆN LẠNH'!K26</f>
        <v>0</v>
      </c>
      <c r="L26" s="116">
        <f t="shared" si="5"/>
        <v>0</v>
      </c>
      <c r="M26" s="30"/>
      <c r="N26" s="30"/>
      <c r="O26" s="30"/>
      <c r="P26" s="30"/>
    </row>
    <row r="27" spans="1:16" ht="19.5" customHeight="1" x14ac:dyDescent="0.25">
      <c r="A27" s="7">
        <v>10</v>
      </c>
      <c r="B27" s="5" t="s">
        <v>27</v>
      </c>
      <c r="C27" s="84">
        <f>'ĐĐ-TỬ'!C27+DONGLUC!C26+CNTT!C27+'CO-KHÍ'!C27+'CNMAY-THỜI TRANG'!C27+'ĐIỆN LẠNH'!C27</f>
        <v>1</v>
      </c>
      <c r="D27" s="116">
        <f t="shared" si="1"/>
        <v>1.0526315789473684E-2</v>
      </c>
      <c r="E27" s="84">
        <f>DONGLUC!E27+DONGLUC!E26+CNTT!E27+'CO-KHÍ'!E27+'CNMAY-THỜI TRANG'!E27+'ĐIỆN LẠNH'!E27</f>
        <v>8</v>
      </c>
      <c r="F27" s="116">
        <f t="shared" si="2"/>
        <v>8.4210526315789472E-2</v>
      </c>
      <c r="G27" s="84">
        <f>'ĐĐ-TỬ'!G27+DONGLUC!G26+CNTT!G27+'CO-KHÍ'!G27+'CNMAY-THỜI TRANG'!G27+'ĐIỆN LẠNH'!G27</f>
        <v>42</v>
      </c>
      <c r="H27" s="116">
        <f t="shared" si="3"/>
        <v>0.44210526315789472</v>
      </c>
      <c r="I27" s="84">
        <f>'ĐĐ-TỬ'!I27+DONGLUC!I26+CNTT!I27+'CO-KHÍ'!I27+'CNMAY-THỜI TRANG'!I27+'ĐIỆN LẠNH'!I27</f>
        <v>21</v>
      </c>
      <c r="J27" s="116">
        <f t="shared" si="4"/>
        <v>0.22105263157894736</v>
      </c>
      <c r="K27" s="84">
        <f>'ĐĐ-TỬ'!K27+DONGLUC!K26+CNTT!K27+'CO-KHÍ'!K27+'CNMAY-THỜI TRANG'!K27+'ĐIỆN LẠNH'!K27</f>
        <v>17</v>
      </c>
      <c r="L27" s="116">
        <f t="shared" si="5"/>
        <v>0.17894736842105263</v>
      </c>
      <c r="M27" s="30"/>
      <c r="N27" s="30"/>
      <c r="O27" s="30"/>
      <c r="P27" s="30"/>
    </row>
    <row r="28" spans="1:16" ht="15.75" customHeight="1" x14ac:dyDescent="0.25">
      <c r="A28" s="7">
        <v>11</v>
      </c>
      <c r="B28" s="5" t="s">
        <v>28</v>
      </c>
      <c r="C28" s="84">
        <f>'ĐĐ-TỬ'!C28+DONGLUC!C27+CNTT!C28+'CO-KHÍ'!C28+'CNMAY-THỜI TRANG'!C28+'ĐIỆN LẠNH'!C28</f>
        <v>1</v>
      </c>
      <c r="D28" s="116">
        <f t="shared" si="1"/>
        <v>1.0526315789473684E-2</v>
      </c>
      <c r="E28" s="84">
        <f>DONGLUC!E28+DONGLUC!E27+CNTT!E28+'CO-KHÍ'!E28+'CNMAY-THỜI TRANG'!E28+'ĐIỆN LẠNH'!E28</f>
        <v>0</v>
      </c>
      <c r="F28" s="116">
        <f t="shared" si="2"/>
        <v>0</v>
      </c>
      <c r="G28" s="84">
        <f>'ĐĐ-TỬ'!G28+DONGLUC!G27+CNTT!G28+'CO-KHÍ'!G28+'CNMAY-THỜI TRANG'!G28+'ĐIỆN LẠNH'!G28</f>
        <v>26</v>
      </c>
      <c r="H28" s="116">
        <f t="shared" si="3"/>
        <v>0.27368421052631581</v>
      </c>
      <c r="I28" s="84">
        <f>'ĐĐ-TỬ'!I28+DONGLUC!I27+CNTT!I28+'CO-KHÍ'!I28+'CNMAY-THỜI TRANG'!I28+'ĐIỆN LẠNH'!I28</f>
        <v>42</v>
      </c>
      <c r="J28" s="116">
        <f t="shared" si="4"/>
        <v>0.44210526315789472</v>
      </c>
      <c r="K28" s="84">
        <f>'ĐĐ-TỬ'!K28+DONGLUC!K27+CNTT!K28+'CO-KHÍ'!K28+'CNMAY-THỜI TRANG'!K28+'ĐIỆN LẠNH'!K28</f>
        <v>24</v>
      </c>
      <c r="L28" s="116">
        <f t="shared" si="5"/>
        <v>0.25263157894736843</v>
      </c>
      <c r="M28" s="30"/>
      <c r="N28" s="30"/>
      <c r="O28" s="30"/>
      <c r="P28" s="30"/>
    </row>
    <row r="29" spans="1:16" ht="15.75" customHeight="1" x14ac:dyDescent="0.25">
      <c r="A29" s="7">
        <v>12</v>
      </c>
      <c r="B29" s="5" t="s">
        <v>29</v>
      </c>
      <c r="C29" s="84">
        <f>'ĐĐ-TỬ'!C29+DONGLUC!C28+CNTT!C29+'CO-KHÍ'!C29+'CNMAY-THỜI TRANG'!C29+'ĐIỆN LẠNH'!C29</f>
        <v>1</v>
      </c>
      <c r="D29" s="116">
        <f t="shared" si="1"/>
        <v>1.0526315789473684E-2</v>
      </c>
      <c r="E29" s="84">
        <f>DONGLUC!E29+DONGLUC!E28+CNTT!E29+'CO-KHÍ'!E29+'CNMAY-THỜI TRANG'!E29+'ĐIỆN LẠNH'!E29</f>
        <v>0</v>
      </c>
      <c r="F29" s="116">
        <f t="shared" si="2"/>
        <v>0</v>
      </c>
      <c r="G29" s="84">
        <f>'ĐĐ-TỬ'!G29+DONGLUC!G28+CNTT!G29+'CO-KHÍ'!G29+'CNMAY-THỜI TRANG'!G29+'ĐIỆN LẠNH'!G29</f>
        <v>28</v>
      </c>
      <c r="H29" s="116">
        <f t="shared" si="3"/>
        <v>0.29473684210526313</v>
      </c>
      <c r="I29" s="84">
        <f>'ĐĐ-TỬ'!I29+DONGLUC!I28+CNTT!I29+'CO-KHÍ'!I29+'CNMAY-THỜI TRANG'!I29+'ĐIỆN LẠNH'!I29</f>
        <v>36</v>
      </c>
      <c r="J29" s="116">
        <f t="shared" si="4"/>
        <v>0.37894736842105264</v>
      </c>
      <c r="K29" s="84">
        <f>'ĐĐ-TỬ'!K29+DONGLUC!K28+CNTT!K29+'CO-KHÍ'!K29+'CNMAY-THỜI TRANG'!K29+'ĐIỆN LẠNH'!K29</f>
        <v>26</v>
      </c>
      <c r="L29" s="116">
        <f t="shared" si="5"/>
        <v>0.27368421052631581</v>
      </c>
      <c r="M29" s="30"/>
      <c r="N29" s="30"/>
      <c r="O29" s="30"/>
      <c r="P29" s="30"/>
    </row>
    <row r="30" spans="1:16" ht="15.75" customHeight="1" x14ac:dyDescent="0.25">
      <c r="A30" s="167" t="s">
        <v>30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30"/>
      <c r="N30" s="30"/>
      <c r="O30" s="30"/>
      <c r="P30" s="30"/>
    </row>
    <row r="31" spans="1:16" ht="15.75" customHeight="1" x14ac:dyDescent="0.25">
      <c r="A31" s="27" t="s">
        <v>6</v>
      </c>
      <c r="B31" s="27" t="s">
        <v>7</v>
      </c>
      <c r="C31" s="132" t="s">
        <v>63</v>
      </c>
      <c r="D31" s="132"/>
      <c r="E31" s="132" t="s">
        <v>65</v>
      </c>
      <c r="F31" s="132"/>
      <c r="G31" s="18"/>
      <c r="H31" s="18"/>
      <c r="I31" s="18"/>
      <c r="J31" s="18"/>
      <c r="K31" s="18"/>
      <c r="L31" s="18"/>
      <c r="M31" s="30"/>
      <c r="N31" s="30"/>
      <c r="O31" s="30"/>
      <c r="P31" s="30"/>
    </row>
    <row r="32" spans="1:16" ht="16.5" x14ac:dyDescent="0.25">
      <c r="A32" s="28">
        <v>1</v>
      </c>
      <c r="B32" s="5" t="s">
        <v>31</v>
      </c>
      <c r="C32" s="163">
        <f>'ĐĐ-TỬ'!C32:D32+DONGLUC!C31+CNTT!C32+'CO-KHÍ'!C32:D32+'CNMAY-THỜI TRANG'!C32:D32+'ĐIỆN LẠNH'!C32:D32</f>
        <v>92</v>
      </c>
      <c r="D32" s="164"/>
      <c r="E32" s="168">
        <f>C32/95</f>
        <v>0.96842105263157896</v>
      </c>
      <c r="F32" s="169"/>
      <c r="G32" s="18"/>
      <c r="H32" s="18"/>
      <c r="I32" s="18"/>
      <c r="J32" s="18"/>
      <c r="K32" s="18"/>
      <c r="L32" s="18"/>
      <c r="M32" s="30"/>
      <c r="N32" s="30"/>
      <c r="O32" s="30"/>
      <c r="P32" s="30"/>
    </row>
    <row r="33" spans="1:16" ht="15.75" customHeight="1" x14ac:dyDescent="0.25">
      <c r="A33" s="28">
        <v>2</v>
      </c>
      <c r="B33" s="5" t="s">
        <v>32</v>
      </c>
      <c r="C33" s="163">
        <f>'ĐĐ-TỬ'!C33:D33+DONGLUC!C32+CNTT!C33+'CO-KHÍ'!C33:D33+'CNMAY-THỜI TRANG'!C33:D33+'ĐIỆN LẠNH'!C33:D33</f>
        <v>1</v>
      </c>
      <c r="D33" s="164"/>
      <c r="E33" s="168">
        <f t="shared" ref="E33:E34" si="6">C33/95</f>
        <v>1.0526315789473684E-2</v>
      </c>
      <c r="F33" s="169"/>
      <c r="G33" s="18"/>
      <c r="H33" s="18"/>
      <c r="I33" s="18"/>
      <c r="J33" s="18"/>
      <c r="K33" s="18"/>
      <c r="L33" s="18"/>
      <c r="M33" s="30"/>
      <c r="N33" s="30"/>
      <c r="O33" s="30"/>
      <c r="P33" s="30"/>
    </row>
    <row r="34" spans="1:16" ht="15.75" customHeight="1" x14ac:dyDescent="0.25">
      <c r="A34" s="28">
        <v>3</v>
      </c>
      <c r="B34" s="5" t="s">
        <v>33</v>
      </c>
      <c r="C34" s="163">
        <f>'ĐĐ-TỬ'!C34:D34+DONGLUC!C33+CNTT!C34+'CO-KHÍ'!C34:D34+'CNMAY-THỜI TRANG'!C34:D34+'ĐIỆN LẠNH'!C34:D34</f>
        <v>0</v>
      </c>
      <c r="D34" s="164"/>
      <c r="E34" s="168">
        <f t="shared" si="6"/>
        <v>0</v>
      </c>
      <c r="F34" s="169"/>
      <c r="G34" s="18"/>
      <c r="H34" s="18"/>
      <c r="I34" s="18"/>
      <c r="J34" s="18"/>
      <c r="K34" s="18"/>
      <c r="L34" s="18"/>
      <c r="M34" s="30"/>
      <c r="N34" s="30"/>
      <c r="O34" s="30"/>
      <c r="P34" s="30"/>
    </row>
    <row r="35" spans="1:16" ht="15.75" customHeight="1" x14ac:dyDescent="0.25">
      <c r="A35" s="134" t="s">
        <v>58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30"/>
      <c r="N35" s="30"/>
      <c r="O35" s="30"/>
      <c r="P35" s="30"/>
    </row>
    <row r="36" spans="1:16" ht="15.75" customHeight="1" x14ac:dyDescent="0.25">
      <c r="A36" s="132" t="s">
        <v>13</v>
      </c>
      <c r="B36" s="132" t="s">
        <v>34</v>
      </c>
      <c r="C36" s="132" t="s">
        <v>35</v>
      </c>
      <c r="D36" s="132"/>
      <c r="E36" s="132"/>
      <c r="F36" s="132"/>
      <c r="G36" s="132"/>
      <c r="H36" s="132"/>
      <c r="I36" s="132"/>
      <c r="J36" s="132"/>
      <c r="K36" s="9"/>
      <c r="L36" s="9"/>
      <c r="M36" s="30"/>
      <c r="N36" s="30"/>
      <c r="O36" s="30"/>
      <c r="P36" s="30"/>
    </row>
    <row r="37" spans="1:16" ht="15.75" customHeight="1" x14ac:dyDescent="0.25">
      <c r="A37" s="132"/>
      <c r="B37" s="132"/>
      <c r="C37" s="146" t="s">
        <v>36</v>
      </c>
      <c r="D37" s="170"/>
      <c r="E37" s="171" t="s">
        <v>37</v>
      </c>
      <c r="F37" s="171"/>
      <c r="G37" s="171" t="s">
        <v>38</v>
      </c>
      <c r="H37" s="171"/>
      <c r="I37" s="171" t="s">
        <v>39</v>
      </c>
      <c r="J37" s="171"/>
      <c r="K37" s="9"/>
      <c r="L37" s="9"/>
      <c r="M37" s="30"/>
      <c r="N37" s="30"/>
      <c r="O37" s="30"/>
      <c r="P37" s="30"/>
    </row>
    <row r="38" spans="1:16" ht="18.75" customHeight="1" x14ac:dyDescent="0.25">
      <c r="A38" s="132"/>
      <c r="B38" s="132"/>
      <c r="C38" s="141" t="s">
        <v>16</v>
      </c>
      <c r="D38" s="141" t="s">
        <v>17</v>
      </c>
      <c r="E38" s="141" t="s">
        <v>16</v>
      </c>
      <c r="F38" s="141" t="s">
        <v>17</v>
      </c>
      <c r="G38" s="141" t="s">
        <v>16</v>
      </c>
      <c r="H38" s="141" t="s">
        <v>17</v>
      </c>
      <c r="I38" s="141" t="s">
        <v>16</v>
      </c>
      <c r="J38" s="141" t="s">
        <v>17</v>
      </c>
      <c r="K38" s="9"/>
      <c r="L38" s="9"/>
    </row>
    <row r="39" spans="1:16" ht="9" customHeight="1" x14ac:dyDescent="0.25">
      <c r="A39" s="132"/>
      <c r="B39" s="141"/>
      <c r="C39" s="142"/>
      <c r="D39" s="142"/>
      <c r="E39" s="142"/>
      <c r="F39" s="142"/>
      <c r="G39" s="142"/>
      <c r="H39" s="142"/>
      <c r="I39" s="142"/>
      <c r="J39" s="142"/>
      <c r="K39" s="9"/>
      <c r="L39" s="9"/>
    </row>
    <row r="40" spans="1:16" ht="49.5" x14ac:dyDescent="0.25">
      <c r="A40" s="10">
        <v>1</v>
      </c>
      <c r="B40" s="22" t="s">
        <v>40</v>
      </c>
      <c r="C40" s="52">
        <f>'ĐĐ-TỬ'!C40+DONGLUC!C39+CNTT!C40+'CO-KHÍ'!C40+'CNMAY-THỜI TRANG'!C40+'ĐIỆN LẠNH'!C40</f>
        <v>31</v>
      </c>
      <c r="D40" s="51">
        <f>C40/93</f>
        <v>0.33333333333333331</v>
      </c>
      <c r="E40" s="55">
        <f>'ĐĐ-TỬ'!E40+DONGLUC!E39+CNTT!E40+'CO-KHÍ'!E40+'CNMAY-THỜI TRANG'!E40+'ĐIỆN LẠNH'!E40</f>
        <v>38</v>
      </c>
      <c r="F40" s="51">
        <f>E40/93</f>
        <v>0.40860215053763443</v>
      </c>
      <c r="G40" s="55">
        <f>'ĐĐ-TỬ'!G40+DONGLUC!G39+CNTT!G40+'CO-KHÍ'!G40+'CNMAY-THỜI TRANG'!G40+'ĐIỆN LẠNH'!G40</f>
        <v>21</v>
      </c>
      <c r="H40" s="51">
        <f>G40/93</f>
        <v>0.22580645161290322</v>
      </c>
      <c r="I40" s="55">
        <f>'ĐĐ-TỬ'!I40+DONGLUC!I39+CNTT!I40+'CO-KHÍ'!I40+'CNMAY-THỜI TRANG'!I40+'ĐIỆN LẠNH'!I40</f>
        <v>1</v>
      </c>
      <c r="J40" s="51">
        <f>I40/93</f>
        <v>1.0752688172043012E-2</v>
      </c>
      <c r="K40" s="9"/>
      <c r="L40" s="9"/>
    </row>
    <row r="41" spans="1:16" ht="33" x14ac:dyDescent="0.25">
      <c r="A41" s="14">
        <v>2</v>
      </c>
      <c r="B41" s="22" t="s">
        <v>41</v>
      </c>
      <c r="C41" s="52">
        <f>'ĐĐ-TỬ'!C41+DONGLUC!C40+CNTT!C41+'CO-KHÍ'!C41+'CNMAY-THỜI TRANG'!C41+'ĐIỆN LẠNH'!C41</f>
        <v>32</v>
      </c>
      <c r="D41" s="51">
        <f t="shared" ref="D41:D45" si="7">C41/93</f>
        <v>0.34408602150537637</v>
      </c>
      <c r="E41" s="83">
        <f>'ĐĐ-TỬ'!E41+DONGLUC!E40+CNTT!E41+'CO-KHÍ'!E41+'CNMAY-THỜI TRANG'!E41+'ĐIỆN LẠNH'!E41</f>
        <v>32</v>
      </c>
      <c r="F41" s="51">
        <f t="shared" ref="F41:F45" si="8">E41/93</f>
        <v>0.34408602150537637</v>
      </c>
      <c r="G41" s="83">
        <f>'ĐĐ-TỬ'!G41+DONGLUC!G40+CNTT!G41+'CO-KHÍ'!G41+'CNMAY-THỜI TRANG'!G41+'ĐIỆN LẠNH'!G41</f>
        <v>19</v>
      </c>
      <c r="H41" s="51">
        <f t="shared" ref="H41:H45" si="9">G41/93</f>
        <v>0.20430107526881722</v>
      </c>
      <c r="I41" s="83">
        <f>'ĐĐ-TỬ'!I41+DONGLUC!I40+CNTT!I41+'CO-KHÍ'!I41+'CNMAY-THỜI TRANG'!I41+'ĐIỆN LẠNH'!I41</f>
        <v>5</v>
      </c>
      <c r="J41" s="51">
        <f t="shared" ref="J41:J45" si="10">I41/93</f>
        <v>5.3763440860215055E-2</v>
      </c>
      <c r="K41" s="9"/>
      <c r="L41" s="9"/>
    </row>
    <row r="42" spans="1:16" ht="33" x14ac:dyDescent="0.25">
      <c r="A42" s="14">
        <v>3</v>
      </c>
      <c r="B42" s="25" t="s">
        <v>42</v>
      </c>
      <c r="C42" s="52">
        <f>'ĐĐ-TỬ'!C42+DONGLUC!C41+CNTT!C42+'CO-KHÍ'!C42+'CNMAY-THỜI TRANG'!C42+'ĐIỆN LẠNH'!C42</f>
        <v>33</v>
      </c>
      <c r="D42" s="51">
        <f t="shared" si="7"/>
        <v>0.35483870967741937</v>
      </c>
      <c r="E42" s="83">
        <f>'ĐĐ-TỬ'!E42+DONGLUC!E41+CNTT!E42+'CO-KHÍ'!E42+'CNMAY-THỜI TRANG'!E42+'ĐIỆN LẠNH'!E42</f>
        <v>34</v>
      </c>
      <c r="F42" s="51">
        <f t="shared" si="8"/>
        <v>0.36559139784946237</v>
      </c>
      <c r="G42" s="83">
        <f>'ĐĐ-TỬ'!G42+DONGLUC!G41+CNTT!G42+'CO-KHÍ'!G42+'CNMAY-THỜI TRANG'!G42+'ĐIỆN LẠNH'!G42</f>
        <v>16</v>
      </c>
      <c r="H42" s="51">
        <f t="shared" si="9"/>
        <v>0.17204301075268819</v>
      </c>
      <c r="I42" s="83">
        <f>'ĐĐ-TỬ'!I42+DONGLUC!I41+CNTT!I42+'CO-KHÍ'!I42+'CNMAY-THỜI TRANG'!I42+'ĐIỆN LẠNH'!I42</f>
        <v>4</v>
      </c>
      <c r="J42" s="51">
        <f t="shared" si="10"/>
        <v>4.3010752688172046E-2</v>
      </c>
      <c r="K42" s="9"/>
      <c r="L42" s="9"/>
    </row>
    <row r="43" spans="1:16" ht="45" customHeight="1" x14ac:dyDescent="0.25">
      <c r="A43" s="14">
        <v>4</v>
      </c>
      <c r="B43" s="22" t="s">
        <v>43</v>
      </c>
      <c r="C43" s="52">
        <f>'ĐĐ-TỬ'!C43+DONGLUC!C42+CNTT!C43+'CO-KHÍ'!C43+'CNMAY-THỜI TRANG'!C43+'ĐIỆN LẠNH'!C43</f>
        <v>23</v>
      </c>
      <c r="D43" s="51">
        <f t="shared" si="7"/>
        <v>0.24731182795698925</v>
      </c>
      <c r="E43" s="83">
        <f>'ĐĐ-TỬ'!E43+DONGLUC!E42+CNTT!E43+'CO-KHÍ'!E43+'CNMAY-THỜI TRANG'!E43+'ĐIỆN LẠNH'!E43</f>
        <v>35</v>
      </c>
      <c r="F43" s="51">
        <f t="shared" si="8"/>
        <v>0.37634408602150538</v>
      </c>
      <c r="G43" s="83">
        <f>'ĐĐ-TỬ'!G43+DONGLUC!G42+CNTT!G43+'CO-KHÍ'!G43+'CNMAY-THỜI TRANG'!G43+'ĐIỆN LẠNH'!G43</f>
        <v>24</v>
      </c>
      <c r="H43" s="51">
        <f t="shared" si="9"/>
        <v>0.25806451612903225</v>
      </c>
      <c r="I43" s="83">
        <f>'ĐĐ-TỬ'!I43+DONGLUC!I42+CNTT!I43+'CO-KHÍ'!I43+'CNMAY-THỜI TRANG'!I43+'ĐIỆN LẠNH'!I43</f>
        <v>8</v>
      </c>
      <c r="J43" s="51">
        <f t="shared" si="10"/>
        <v>8.6021505376344093E-2</v>
      </c>
      <c r="K43" s="9"/>
      <c r="L43" s="9"/>
    </row>
    <row r="44" spans="1:16" ht="49.5" x14ac:dyDescent="0.25">
      <c r="A44" s="14">
        <v>5</v>
      </c>
      <c r="B44" s="22" t="s">
        <v>44</v>
      </c>
      <c r="C44" s="52">
        <f>'ĐĐ-TỬ'!C44+DONGLUC!C43+CNTT!C44+'CO-KHÍ'!C44+'CNMAY-THỜI TRANG'!C44+'ĐIỆN LẠNH'!C44</f>
        <v>23</v>
      </c>
      <c r="D44" s="51">
        <f t="shared" si="7"/>
        <v>0.24731182795698925</v>
      </c>
      <c r="E44" s="83">
        <f>'ĐĐ-TỬ'!E44+DONGLUC!E43+CNTT!E44+'CO-KHÍ'!E44+'CNMAY-THỜI TRANG'!E44+'ĐIỆN LẠNH'!E44</f>
        <v>33</v>
      </c>
      <c r="F44" s="51">
        <f t="shared" si="8"/>
        <v>0.35483870967741937</v>
      </c>
      <c r="G44" s="83">
        <f>'ĐĐ-TỬ'!G44+DONGLUC!G43+CNTT!G44+'CO-KHÍ'!G44+'CNMAY-THỜI TRANG'!G44+'ĐIỆN LẠNH'!G44</f>
        <v>28</v>
      </c>
      <c r="H44" s="51">
        <f t="shared" si="9"/>
        <v>0.30107526881720431</v>
      </c>
      <c r="I44" s="83">
        <f>'ĐĐ-TỬ'!I44+DONGLUC!I43+CNTT!I44+'CO-KHÍ'!I44+'CNMAY-THỜI TRANG'!I44+'ĐIỆN LẠNH'!I44</f>
        <v>4</v>
      </c>
      <c r="J44" s="51">
        <f t="shared" si="10"/>
        <v>4.3010752688172046E-2</v>
      </c>
      <c r="K44" s="15"/>
      <c r="L44" s="18"/>
    </row>
    <row r="45" spans="1:16" ht="58.5" customHeight="1" x14ac:dyDescent="0.25">
      <c r="A45" s="14">
        <v>6</v>
      </c>
      <c r="B45" s="22" t="s">
        <v>45</v>
      </c>
      <c r="C45" s="52">
        <f>'ĐĐ-TỬ'!C45+DONGLUC!C44+CNTT!C45+'CO-KHÍ'!C45+'CNMAY-THỜI TRANG'!C45+'ĐIỆN LẠNH'!C45</f>
        <v>46</v>
      </c>
      <c r="D45" s="51">
        <f t="shared" si="7"/>
        <v>0.4946236559139785</v>
      </c>
      <c r="E45" s="83">
        <f>'ĐĐ-TỬ'!E45+DONGLUC!E44+CNTT!E45+'CO-KHÍ'!E45+'CNMAY-THỜI TRANG'!E45+'ĐIỆN LẠNH'!E45</f>
        <v>23</v>
      </c>
      <c r="F45" s="51">
        <f t="shared" si="8"/>
        <v>0.24731182795698925</v>
      </c>
      <c r="G45" s="83">
        <f>'ĐĐ-TỬ'!G45+DONGLUC!G44+CNTT!G45+'CO-KHÍ'!G45+'CNMAY-THỜI TRANG'!G45+'ĐIỆN LẠNH'!G45</f>
        <v>15</v>
      </c>
      <c r="H45" s="51">
        <f t="shared" si="9"/>
        <v>0.16129032258064516</v>
      </c>
      <c r="I45" s="83">
        <f>'ĐĐ-TỬ'!I45+DONGLUC!I44+CNTT!I45+'CO-KHÍ'!I45+'CNMAY-THỜI TRANG'!I45+'ĐIỆN LẠNH'!I45</f>
        <v>5</v>
      </c>
      <c r="J45" s="51">
        <f t="shared" si="10"/>
        <v>5.3763440860215055E-2</v>
      </c>
      <c r="K45" s="15"/>
      <c r="L45" s="18"/>
    </row>
    <row r="46" spans="1:16" ht="16.5" x14ac:dyDescent="0.25">
      <c r="A46" s="134" t="s">
        <v>46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</row>
    <row r="47" spans="1:16" ht="16.5" x14ac:dyDescent="0.25">
      <c r="A47" s="157" t="s">
        <v>47</v>
      </c>
      <c r="B47" s="158"/>
      <c r="C47" s="132" t="s">
        <v>48</v>
      </c>
      <c r="D47" s="132"/>
      <c r="E47" s="132"/>
      <c r="F47" s="132"/>
      <c r="G47" s="132"/>
      <c r="H47" s="132"/>
      <c r="I47" s="132"/>
      <c r="J47" s="132"/>
      <c r="K47" s="18"/>
      <c r="L47" s="18"/>
    </row>
    <row r="48" spans="1:16" ht="51.75" customHeight="1" x14ac:dyDescent="0.25">
      <c r="A48" s="159"/>
      <c r="B48" s="160"/>
      <c r="C48" s="132" t="s">
        <v>49</v>
      </c>
      <c r="D48" s="132"/>
      <c r="E48" s="132" t="s">
        <v>50</v>
      </c>
      <c r="F48" s="132"/>
      <c r="G48" s="132" t="s">
        <v>51</v>
      </c>
      <c r="H48" s="132"/>
      <c r="I48" s="132" t="s">
        <v>52</v>
      </c>
      <c r="J48" s="132"/>
      <c r="K48" s="18"/>
      <c r="L48" s="18"/>
    </row>
    <row r="49" spans="1:12" ht="36" customHeight="1" x14ac:dyDescent="0.25">
      <c r="A49" s="159"/>
      <c r="B49" s="160"/>
      <c r="C49" s="27" t="s">
        <v>16</v>
      </c>
      <c r="D49" s="27" t="s">
        <v>17</v>
      </c>
      <c r="E49" s="27" t="s">
        <v>16</v>
      </c>
      <c r="F49" s="27" t="s">
        <v>17</v>
      </c>
      <c r="G49" s="27" t="s">
        <v>16</v>
      </c>
      <c r="H49" s="27" t="s">
        <v>17</v>
      </c>
      <c r="I49" s="27" t="s">
        <v>16</v>
      </c>
      <c r="J49" s="27" t="s">
        <v>17</v>
      </c>
      <c r="K49" s="18"/>
      <c r="L49" s="18"/>
    </row>
    <row r="50" spans="1:12" ht="16.5" x14ac:dyDescent="0.25">
      <c r="A50" s="161"/>
      <c r="B50" s="162"/>
      <c r="C50" s="28">
        <f>'ĐĐ-TỬ'!C50+DONGLUC!C49+CNTT!C50+'CO-KHÍ'!C50+'CNMAY-THỜI TRANG'!C50+'ĐIỆN LẠNH'!C50</f>
        <v>17</v>
      </c>
      <c r="D50" s="16">
        <f>C50/93</f>
        <v>0.18279569892473119</v>
      </c>
      <c r="E50" s="28">
        <f>'ĐĐ-TỬ'!E50+DONGLUC!E49+CNTT!E50+'CO-KHÍ'!E50+'CNMAY-THỜI TRANG'!E50+'ĐIỆN LẠNH'!E50</f>
        <v>46</v>
      </c>
      <c r="F50" s="67">
        <f>E50/93</f>
        <v>0.4946236559139785</v>
      </c>
      <c r="G50" s="53">
        <f>'ĐĐ-TỬ'!G50+DONGLUC!G49+CNTT!G50+'CO-KHÍ'!G50+'CNMAY-THỜI TRANG'!G50+'ĐIỆN LẠNH'!G50</f>
        <v>27</v>
      </c>
      <c r="H50" s="67">
        <f>G50/93</f>
        <v>0.29032258064516131</v>
      </c>
      <c r="I50" s="53">
        <f>'ĐĐ-TỬ'!I50+DONGLUC!I49+CNTT!I50+'CO-KHÍ'!I50+'CNMAY-THỜI TRANG'!I50+'ĐIỆN LẠNH'!I50</f>
        <v>5</v>
      </c>
      <c r="J50" s="67">
        <f>I50/93</f>
        <v>5.3763440860215055E-2</v>
      </c>
      <c r="K50" s="18"/>
      <c r="L50" s="18"/>
    </row>
    <row r="51" spans="1:12" ht="34.5" customHeight="1" x14ac:dyDescent="0.25">
      <c r="A51" s="134" t="s">
        <v>53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</row>
    <row r="52" spans="1:12" ht="49.5" customHeight="1" x14ac:dyDescent="0.25">
      <c r="A52" s="27" t="s">
        <v>6</v>
      </c>
      <c r="B52" s="27" t="s">
        <v>7</v>
      </c>
      <c r="C52" s="132" t="s">
        <v>66</v>
      </c>
      <c r="D52" s="132"/>
      <c r="E52" s="132" t="s">
        <v>67</v>
      </c>
      <c r="F52" s="132"/>
      <c r="G52" s="18"/>
      <c r="H52" s="18"/>
      <c r="I52" s="18"/>
      <c r="J52" s="18"/>
      <c r="K52" s="18"/>
      <c r="L52" s="18"/>
    </row>
    <row r="53" spans="1:12" ht="16.5" x14ac:dyDescent="0.25">
      <c r="A53" s="28">
        <v>1</v>
      </c>
      <c r="B53" s="5" t="s">
        <v>31</v>
      </c>
      <c r="C53" s="163">
        <f>'ĐĐ-TỬ'!C53:D53+DONGLUC!C52+CNTT!C53+'CO-KHÍ'!C53:D53+'CNMAY-THỜI TRANG'!C53:D53+'ĐIỆN LẠNH'!C53:D53</f>
        <v>27</v>
      </c>
      <c r="D53" s="164"/>
      <c r="E53" s="165">
        <f>C53/93</f>
        <v>0.29032258064516131</v>
      </c>
      <c r="F53" s="166"/>
      <c r="G53" s="18"/>
      <c r="H53" s="18"/>
      <c r="I53" s="18"/>
      <c r="J53" s="18"/>
      <c r="K53" s="18"/>
      <c r="L53" s="18"/>
    </row>
    <row r="54" spans="1:12" ht="15.75" customHeight="1" x14ac:dyDescent="0.25">
      <c r="A54" s="28">
        <v>2</v>
      </c>
      <c r="B54" s="5" t="s">
        <v>54</v>
      </c>
      <c r="C54" s="163">
        <f>'ĐĐ-TỬ'!C54:D54+DONGLUC!C53+CNTT!C54+'CO-KHÍ'!C54:D54+'CNMAY-THỜI TRANG'!C54:D54+'ĐIỆN LẠNH'!C54:D54</f>
        <v>45</v>
      </c>
      <c r="D54" s="164"/>
      <c r="E54" s="165">
        <f t="shared" ref="E54:E56" si="11">C54/93</f>
        <v>0.4838709677419355</v>
      </c>
      <c r="F54" s="166"/>
      <c r="G54" s="18"/>
      <c r="H54" s="18"/>
      <c r="I54" s="18"/>
      <c r="J54" s="18"/>
      <c r="K54" s="18"/>
      <c r="L54" s="18"/>
    </row>
    <row r="55" spans="1:12" ht="15.75" customHeight="1" x14ac:dyDescent="0.25">
      <c r="A55" s="28">
        <v>3</v>
      </c>
      <c r="B55" s="5" t="s">
        <v>55</v>
      </c>
      <c r="C55" s="163">
        <f>'ĐĐ-TỬ'!C55:D55+DONGLUC!C54+CNTT!C55+'CO-KHÍ'!C55:D55+'CNMAY-THỜI TRANG'!C55:D55+'ĐIỆN LẠNH'!C55:D55</f>
        <v>21</v>
      </c>
      <c r="D55" s="164"/>
      <c r="E55" s="165">
        <f t="shared" si="11"/>
        <v>0.22580645161290322</v>
      </c>
      <c r="F55" s="166"/>
      <c r="G55" s="18"/>
      <c r="H55" s="18"/>
      <c r="I55" s="18"/>
      <c r="J55" s="18"/>
      <c r="K55" s="18"/>
      <c r="L55" s="18"/>
    </row>
    <row r="56" spans="1:12" ht="17.25" customHeight="1" x14ac:dyDescent="0.25">
      <c r="A56" s="7">
        <v>4</v>
      </c>
      <c r="B56" s="5" t="s">
        <v>56</v>
      </c>
      <c r="C56" s="163">
        <f>'ĐĐ-TỬ'!C56:D56+DONGLUC!C55+CNTT!C56+'CO-KHÍ'!C56:D56+'CNMAY-THỜI TRANG'!C56:D56+'ĐIỆN LẠNH'!C56:D56</f>
        <v>0</v>
      </c>
      <c r="D56" s="164"/>
      <c r="E56" s="165">
        <f t="shared" si="11"/>
        <v>0</v>
      </c>
      <c r="F56" s="166"/>
      <c r="G56" s="18"/>
      <c r="H56" s="18"/>
      <c r="I56" s="18"/>
      <c r="J56" s="18"/>
      <c r="K56" s="18"/>
      <c r="L56" s="18"/>
    </row>
    <row r="57" spans="1:12" ht="17.25" customHeight="1" x14ac:dyDescent="0.25">
      <c r="A57" s="18"/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</row>
    <row r="58" spans="1:12" ht="17.25" customHeight="1" x14ac:dyDescent="0.25">
      <c r="A58" s="18"/>
      <c r="B58" s="17"/>
      <c r="C58" s="18"/>
      <c r="D58" s="18"/>
      <c r="F58" s="18" t="s">
        <v>57</v>
      </c>
      <c r="G58" s="18"/>
      <c r="H58" s="18"/>
      <c r="I58" s="18"/>
      <c r="J58" s="18"/>
      <c r="K58" s="18"/>
      <c r="L58" s="18"/>
    </row>
    <row r="59" spans="1:12" ht="20.25" customHeight="1" x14ac:dyDescent="0.25">
      <c r="A59" s="18"/>
      <c r="B59" s="17"/>
      <c r="C59" s="18"/>
      <c r="D59" s="18"/>
      <c r="E59" s="18"/>
      <c r="F59" s="23" t="s">
        <v>60</v>
      </c>
      <c r="G59" s="18"/>
      <c r="I59" s="18"/>
      <c r="J59" s="18"/>
      <c r="K59" s="18"/>
      <c r="L59" s="18"/>
    </row>
    <row r="60" spans="1:12" ht="20.25" customHeight="1" x14ac:dyDescent="0.25"/>
    <row r="61" spans="1:12" ht="18" customHeight="1" x14ac:dyDescent="0.25"/>
  </sheetData>
  <mergeCells count="65">
    <mergeCell ref="C10:D10"/>
    <mergeCell ref="A5:L5"/>
    <mergeCell ref="A6:L6"/>
    <mergeCell ref="A7:L8"/>
    <mergeCell ref="C9:D9"/>
    <mergeCell ref="E9:F9"/>
    <mergeCell ref="E10:F10"/>
    <mergeCell ref="C11:D11"/>
    <mergeCell ref="C12:D12"/>
    <mergeCell ref="C13:D13"/>
    <mergeCell ref="A14:L14"/>
    <mergeCell ref="A15:A17"/>
    <mergeCell ref="B15:B17"/>
    <mergeCell ref="C16:D16"/>
    <mergeCell ref="E16:F16"/>
    <mergeCell ref="G16:H16"/>
    <mergeCell ref="I16:J16"/>
    <mergeCell ref="K16:L16"/>
    <mergeCell ref="C15:L15"/>
    <mergeCell ref="E11:F11"/>
    <mergeCell ref="E12:F12"/>
    <mergeCell ref="E13:F13"/>
    <mergeCell ref="C33:D33"/>
    <mergeCell ref="E33:F33"/>
    <mergeCell ref="A36:A39"/>
    <mergeCell ref="B36:B39"/>
    <mergeCell ref="C36:J36"/>
    <mergeCell ref="C37:D37"/>
    <mergeCell ref="E37:F37"/>
    <mergeCell ref="G37:H37"/>
    <mergeCell ref="I37:J37"/>
    <mergeCell ref="C34:D34"/>
    <mergeCell ref="E34:F34"/>
    <mergeCell ref="A35:L35"/>
    <mergeCell ref="H38:H39"/>
    <mergeCell ref="I38:I39"/>
    <mergeCell ref="J38:J39"/>
    <mergeCell ref="C38:C39"/>
    <mergeCell ref="A30:L30"/>
    <mergeCell ref="C31:D31"/>
    <mergeCell ref="E31:F31"/>
    <mergeCell ref="C32:D32"/>
    <mergeCell ref="E32:F32"/>
    <mergeCell ref="D38:D39"/>
    <mergeCell ref="E38:E39"/>
    <mergeCell ref="F38:F39"/>
    <mergeCell ref="G38:G39"/>
    <mergeCell ref="A51:L51"/>
    <mergeCell ref="A46:L46"/>
    <mergeCell ref="A47:B50"/>
    <mergeCell ref="C47:J47"/>
    <mergeCell ref="C48:D48"/>
    <mergeCell ref="E48:F48"/>
    <mergeCell ref="G48:H48"/>
    <mergeCell ref="I48:J48"/>
    <mergeCell ref="C55:D55"/>
    <mergeCell ref="E55:F55"/>
    <mergeCell ref="C56:D56"/>
    <mergeCell ref="E56:F56"/>
    <mergeCell ref="C52:D52"/>
    <mergeCell ref="E52:F52"/>
    <mergeCell ref="C53:D53"/>
    <mergeCell ref="E53:F53"/>
    <mergeCell ref="C54:D54"/>
    <mergeCell ref="E54:F54"/>
  </mergeCells>
  <pageMargins left="0.7" right="0" top="1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38" workbookViewId="0">
      <selection activeCell="H18" sqref="H18"/>
    </sheetView>
  </sheetViews>
  <sheetFormatPr defaultRowHeight="15" x14ac:dyDescent="0.25"/>
  <cols>
    <col min="2" max="2" width="27" customWidth="1"/>
  </cols>
  <sheetData>
    <row r="1" spans="1:12" ht="16.5" x14ac:dyDescent="0.25">
      <c r="A1" s="37"/>
      <c r="B1" s="1" t="s">
        <v>0</v>
      </c>
      <c r="C1" s="38"/>
      <c r="D1" s="38"/>
      <c r="E1" s="38"/>
      <c r="F1" s="38"/>
      <c r="G1" s="38"/>
      <c r="H1" s="2" t="s">
        <v>1</v>
      </c>
      <c r="I1" s="38"/>
      <c r="J1" s="38"/>
      <c r="K1" s="38"/>
      <c r="L1" s="37"/>
    </row>
    <row r="2" spans="1:12" ht="16.5" x14ac:dyDescent="0.25">
      <c r="A2" s="37"/>
      <c r="B2" s="1" t="s">
        <v>2</v>
      </c>
      <c r="C2" s="38"/>
      <c r="D2" s="38"/>
      <c r="E2" s="38"/>
      <c r="F2" s="38"/>
      <c r="G2" s="38"/>
      <c r="H2" s="2" t="s">
        <v>3</v>
      </c>
      <c r="I2" s="38"/>
      <c r="J2" s="38"/>
      <c r="K2" s="38"/>
      <c r="L2" s="37"/>
    </row>
    <row r="3" spans="1:12" ht="16.5" x14ac:dyDescent="0.25">
      <c r="A3" s="37"/>
      <c r="B3" s="3" t="s">
        <v>61</v>
      </c>
      <c r="C3" s="38"/>
      <c r="D3" s="38"/>
      <c r="E3" s="38"/>
      <c r="F3" s="38"/>
      <c r="G3" s="38"/>
      <c r="H3" s="38"/>
      <c r="I3" s="39"/>
      <c r="J3" s="39"/>
      <c r="K3" s="39"/>
      <c r="L3" s="37"/>
    </row>
    <row r="4" spans="1:12" ht="16.5" x14ac:dyDescent="0.25">
      <c r="A4" s="37"/>
      <c r="B4" s="4"/>
      <c r="C4" s="40"/>
      <c r="D4" s="40"/>
      <c r="E4" s="37"/>
      <c r="F4" s="37"/>
      <c r="G4" s="37"/>
      <c r="H4" s="37"/>
      <c r="I4" s="37"/>
      <c r="J4" s="37"/>
      <c r="K4" s="37"/>
      <c r="L4" s="37"/>
    </row>
    <row r="5" spans="1:12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2" ht="18.75" x14ac:dyDescent="0.3">
      <c r="A6" s="177" t="s">
        <v>62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</row>
    <row r="7" spans="1:12" x14ac:dyDescent="0.25">
      <c r="A7" s="134" t="s">
        <v>5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2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</row>
    <row r="9" spans="1:12" ht="16.5" x14ac:dyDescent="0.25">
      <c r="A9" s="27" t="s">
        <v>6</v>
      </c>
      <c r="B9" s="27" t="s">
        <v>7</v>
      </c>
      <c r="C9" s="146" t="s">
        <v>63</v>
      </c>
      <c r="D9" s="170"/>
      <c r="E9" s="146" t="s">
        <v>64</v>
      </c>
      <c r="F9" s="170"/>
      <c r="G9" s="37"/>
      <c r="H9" s="37"/>
      <c r="I9" s="37"/>
      <c r="J9" s="37"/>
      <c r="K9" s="37"/>
      <c r="L9" s="37"/>
    </row>
    <row r="10" spans="1:12" ht="16.5" x14ac:dyDescent="0.25">
      <c r="A10" s="28">
        <v>1</v>
      </c>
      <c r="B10" s="5" t="s">
        <v>8</v>
      </c>
      <c r="C10" s="172">
        <v>7</v>
      </c>
      <c r="D10" s="173"/>
      <c r="E10" s="147">
        <f>C10/23</f>
        <v>0.30434782608695654</v>
      </c>
      <c r="F10" s="148"/>
      <c r="G10" s="37"/>
      <c r="H10" s="37"/>
      <c r="I10" s="37"/>
      <c r="J10" s="37"/>
      <c r="K10" s="37"/>
      <c r="L10" s="37"/>
    </row>
    <row r="11" spans="1:12" ht="16.5" x14ac:dyDescent="0.25">
      <c r="A11" s="28">
        <v>2</v>
      </c>
      <c r="B11" s="5" t="s">
        <v>9</v>
      </c>
      <c r="C11" s="172">
        <v>6</v>
      </c>
      <c r="D11" s="173"/>
      <c r="E11" s="147">
        <f t="shared" ref="E11:E12" si="0">C11/23</f>
        <v>0.2608695652173913</v>
      </c>
      <c r="F11" s="148"/>
      <c r="G11" s="37"/>
      <c r="H11" s="37"/>
      <c r="I11" s="37"/>
      <c r="J11" s="37"/>
      <c r="K11" s="37"/>
      <c r="L11" s="37"/>
    </row>
    <row r="12" spans="1:12" ht="16.5" x14ac:dyDescent="0.25">
      <c r="A12" s="28">
        <v>3</v>
      </c>
      <c r="B12" s="5" t="s">
        <v>10</v>
      </c>
      <c r="C12" s="172">
        <v>11</v>
      </c>
      <c r="D12" s="173"/>
      <c r="E12" s="147">
        <f t="shared" si="0"/>
        <v>0.47826086956521741</v>
      </c>
      <c r="F12" s="148"/>
      <c r="G12" s="37"/>
      <c r="H12" s="37"/>
      <c r="I12" s="37"/>
      <c r="J12" s="37"/>
      <c r="K12" s="37"/>
      <c r="L12" s="37"/>
    </row>
    <row r="13" spans="1:12" ht="16.5" x14ac:dyDescent="0.25">
      <c r="A13" s="28">
        <v>4</v>
      </c>
      <c r="B13" s="5" t="s">
        <v>11</v>
      </c>
      <c r="C13" s="172"/>
      <c r="D13" s="173"/>
      <c r="E13" s="147">
        <f>C13/23</f>
        <v>0</v>
      </c>
      <c r="F13" s="148"/>
      <c r="G13" s="37"/>
      <c r="H13" s="37"/>
      <c r="I13" s="37"/>
      <c r="J13" s="37"/>
      <c r="K13" s="37"/>
      <c r="L13" s="37"/>
    </row>
    <row r="14" spans="1:12" ht="16.5" x14ac:dyDescent="0.25">
      <c r="A14" s="174" t="s">
        <v>12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</row>
    <row r="15" spans="1:12" ht="16.5" x14ac:dyDescent="0.25">
      <c r="A15" s="141" t="s">
        <v>13</v>
      </c>
      <c r="B15" s="152" t="s">
        <v>14</v>
      </c>
      <c r="C15" s="171" t="s">
        <v>15</v>
      </c>
      <c r="D15" s="171"/>
      <c r="E15" s="171"/>
      <c r="F15" s="171"/>
      <c r="G15" s="171"/>
      <c r="H15" s="171"/>
      <c r="I15" s="171"/>
      <c r="J15" s="171"/>
      <c r="K15" s="171"/>
      <c r="L15" s="171"/>
    </row>
    <row r="16" spans="1:12" ht="16.5" x14ac:dyDescent="0.25">
      <c r="A16" s="151"/>
      <c r="B16" s="153"/>
      <c r="C16" s="132">
        <v>1</v>
      </c>
      <c r="D16" s="132"/>
      <c r="E16" s="132">
        <v>2</v>
      </c>
      <c r="F16" s="132"/>
      <c r="G16" s="132">
        <v>3</v>
      </c>
      <c r="H16" s="132"/>
      <c r="I16" s="132">
        <v>4</v>
      </c>
      <c r="J16" s="132"/>
      <c r="K16" s="132">
        <v>5</v>
      </c>
      <c r="L16" s="132"/>
    </row>
    <row r="17" spans="1:12" ht="16.5" x14ac:dyDescent="0.25">
      <c r="A17" s="142"/>
      <c r="B17" s="154"/>
      <c r="C17" s="6" t="s">
        <v>16</v>
      </c>
      <c r="D17" s="6" t="s">
        <v>17</v>
      </c>
      <c r="E17" s="6" t="s">
        <v>16</v>
      </c>
      <c r="F17" s="6" t="s">
        <v>17</v>
      </c>
      <c r="G17" s="6" t="s">
        <v>16</v>
      </c>
      <c r="H17" s="6" t="s">
        <v>17</v>
      </c>
      <c r="I17" s="6" t="s">
        <v>16</v>
      </c>
      <c r="J17" s="6" t="s">
        <v>17</v>
      </c>
      <c r="K17" s="6" t="s">
        <v>16</v>
      </c>
      <c r="L17" s="6" t="s">
        <v>17</v>
      </c>
    </row>
    <row r="18" spans="1:12" ht="29.25" customHeight="1" x14ac:dyDescent="0.25">
      <c r="A18" s="7">
        <v>1</v>
      </c>
      <c r="B18" s="8" t="s">
        <v>18</v>
      </c>
      <c r="C18" s="28">
        <v>0</v>
      </c>
      <c r="D18" s="33">
        <f>C18/23</f>
        <v>0</v>
      </c>
      <c r="E18" s="28">
        <v>2</v>
      </c>
      <c r="F18" s="33">
        <f>E18/23</f>
        <v>8.6956521739130432E-2</v>
      </c>
      <c r="G18" s="28">
        <v>13</v>
      </c>
      <c r="H18" s="33">
        <f>G18/23</f>
        <v>0.56521739130434778</v>
      </c>
      <c r="I18" s="28">
        <v>5</v>
      </c>
      <c r="J18" s="33">
        <f>I18/23</f>
        <v>0.21739130434782608</v>
      </c>
      <c r="K18" s="28">
        <v>0</v>
      </c>
      <c r="L18" s="33">
        <f>K18/23</f>
        <v>0</v>
      </c>
    </row>
    <row r="19" spans="1:12" ht="19.5" customHeight="1" x14ac:dyDescent="0.25">
      <c r="A19" s="7">
        <v>2</v>
      </c>
      <c r="B19" s="8" t="s">
        <v>19</v>
      </c>
      <c r="C19" s="28">
        <v>0</v>
      </c>
      <c r="D19" s="120">
        <f t="shared" ref="D19:D29" si="1">C19/23</f>
        <v>0</v>
      </c>
      <c r="E19" s="28">
        <v>3</v>
      </c>
      <c r="F19" s="120">
        <f t="shared" ref="F19:F29" si="2">E19/23</f>
        <v>0.13043478260869565</v>
      </c>
      <c r="G19" s="28">
        <v>16</v>
      </c>
      <c r="H19" s="120">
        <f t="shared" ref="H19:H29" si="3">G19/23</f>
        <v>0.69565217391304346</v>
      </c>
      <c r="I19" s="28">
        <v>6</v>
      </c>
      <c r="J19" s="120">
        <f t="shared" ref="J19:J29" si="4">I19/23</f>
        <v>0.2608695652173913</v>
      </c>
      <c r="K19" s="28">
        <v>0</v>
      </c>
      <c r="L19" s="120">
        <f t="shared" ref="L19:L29" si="5">K19/23</f>
        <v>0</v>
      </c>
    </row>
    <row r="20" spans="1:12" ht="33.75" customHeight="1" x14ac:dyDescent="0.25">
      <c r="A20" s="7">
        <v>3</v>
      </c>
      <c r="B20" s="8" t="s">
        <v>20</v>
      </c>
      <c r="C20" s="28">
        <v>0</v>
      </c>
      <c r="D20" s="120">
        <f t="shared" si="1"/>
        <v>0</v>
      </c>
      <c r="E20" s="28">
        <v>7</v>
      </c>
      <c r="F20" s="120">
        <f t="shared" si="2"/>
        <v>0.30434782608695654</v>
      </c>
      <c r="G20" s="28">
        <v>14</v>
      </c>
      <c r="H20" s="120">
        <f t="shared" si="3"/>
        <v>0.60869565217391308</v>
      </c>
      <c r="I20" s="28">
        <v>3</v>
      </c>
      <c r="J20" s="120">
        <f t="shared" si="4"/>
        <v>0.13043478260869565</v>
      </c>
      <c r="K20" s="28">
        <v>1</v>
      </c>
      <c r="L20" s="120">
        <f t="shared" si="5"/>
        <v>4.3478260869565216E-2</v>
      </c>
    </row>
    <row r="21" spans="1:12" ht="56.25" customHeight="1" x14ac:dyDescent="0.25">
      <c r="A21" s="7">
        <v>4</v>
      </c>
      <c r="B21" s="8" t="s">
        <v>21</v>
      </c>
      <c r="C21" s="28">
        <v>0</v>
      </c>
      <c r="D21" s="120">
        <f t="shared" si="1"/>
        <v>0</v>
      </c>
      <c r="E21" s="28">
        <v>4</v>
      </c>
      <c r="F21" s="120">
        <f t="shared" si="2"/>
        <v>0.17391304347826086</v>
      </c>
      <c r="G21" s="28">
        <v>14</v>
      </c>
      <c r="H21" s="120">
        <f t="shared" si="3"/>
        <v>0.60869565217391308</v>
      </c>
      <c r="I21" s="28">
        <v>3</v>
      </c>
      <c r="J21" s="120">
        <f t="shared" si="4"/>
        <v>0.13043478260869565</v>
      </c>
      <c r="K21" s="28">
        <v>0</v>
      </c>
      <c r="L21" s="120">
        <f t="shared" si="5"/>
        <v>0</v>
      </c>
    </row>
    <row r="22" spans="1:12" ht="39" customHeight="1" x14ac:dyDescent="0.25">
      <c r="A22" s="7">
        <v>5</v>
      </c>
      <c r="B22" s="8" t="s">
        <v>22</v>
      </c>
      <c r="C22" s="28">
        <v>1</v>
      </c>
      <c r="D22" s="120">
        <f t="shared" si="1"/>
        <v>4.3478260869565216E-2</v>
      </c>
      <c r="E22" s="28">
        <v>2</v>
      </c>
      <c r="F22" s="120">
        <f t="shared" si="2"/>
        <v>8.6956521739130432E-2</v>
      </c>
      <c r="G22" s="28">
        <v>11</v>
      </c>
      <c r="H22" s="120">
        <f t="shared" si="3"/>
        <v>0.47826086956521741</v>
      </c>
      <c r="I22" s="28">
        <v>7</v>
      </c>
      <c r="J22" s="120">
        <f t="shared" si="4"/>
        <v>0.30434782608695654</v>
      </c>
      <c r="K22" s="28">
        <v>2</v>
      </c>
      <c r="L22" s="120">
        <f t="shared" si="5"/>
        <v>8.6956521739130432E-2</v>
      </c>
    </row>
    <row r="23" spans="1:12" ht="45" customHeight="1" x14ac:dyDescent="0.25">
      <c r="A23" s="7">
        <v>6</v>
      </c>
      <c r="B23" s="8" t="s">
        <v>23</v>
      </c>
      <c r="C23" s="28">
        <v>2</v>
      </c>
      <c r="D23" s="120">
        <f t="shared" si="1"/>
        <v>8.6956521739130432E-2</v>
      </c>
      <c r="E23" s="28">
        <v>9</v>
      </c>
      <c r="F23" s="120">
        <f t="shared" si="2"/>
        <v>0.39130434782608697</v>
      </c>
      <c r="G23" s="28">
        <v>10</v>
      </c>
      <c r="H23" s="120">
        <f t="shared" si="3"/>
        <v>0.43478260869565216</v>
      </c>
      <c r="I23" s="28">
        <v>2</v>
      </c>
      <c r="J23" s="120">
        <f t="shared" si="4"/>
        <v>8.6956521739130432E-2</v>
      </c>
      <c r="K23" s="28">
        <v>0</v>
      </c>
      <c r="L23" s="120">
        <f t="shared" si="5"/>
        <v>0</v>
      </c>
    </row>
    <row r="24" spans="1:12" ht="16.5" x14ac:dyDescent="0.25">
      <c r="A24" s="7">
        <v>7</v>
      </c>
      <c r="B24" s="8" t="s">
        <v>24</v>
      </c>
      <c r="C24" s="28">
        <v>0</v>
      </c>
      <c r="D24" s="120">
        <f t="shared" si="1"/>
        <v>0</v>
      </c>
      <c r="E24" s="28">
        <v>4</v>
      </c>
      <c r="F24" s="120">
        <f t="shared" si="2"/>
        <v>0.17391304347826086</v>
      </c>
      <c r="G24" s="28">
        <v>10</v>
      </c>
      <c r="H24" s="120">
        <f t="shared" si="3"/>
        <v>0.43478260869565216</v>
      </c>
      <c r="I24" s="28">
        <v>17</v>
      </c>
      <c r="J24" s="120">
        <f t="shared" si="4"/>
        <v>0.73913043478260865</v>
      </c>
      <c r="K24" s="28"/>
      <c r="L24" s="120">
        <f t="shared" si="5"/>
        <v>0</v>
      </c>
    </row>
    <row r="25" spans="1:12" ht="16.5" x14ac:dyDescent="0.25">
      <c r="A25" s="7">
        <v>8</v>
      </c>
      <c r="B25" s="8" t="s">
        <v>25</v>
      </c>
      <c r="C25" s="28">
        <v>0</v>
      </c>
      <c r="D25" s="120">
        <f t="shared" si="1"/>
        <v>0</v>
      </c>
      <c r="E25" s="28">
        <v>5</v>
      </c>
      <c r="F25" s="120">
        <f t="shared" si="2"/>
        <v>0.21739130434782608</v>
      </c>
      <c r="G25" s="28">
        <v>14</v>
      </c>
      <c r="H25" s="120">
        <f t="shared" si="3"/>
        <v>0.60869565217391308</v>
      </c>
      <c r="I25" s="28">
        <v>3</v>
      </c>
      <c r="J25" s="120">
        <f t="shared" si="4"/>
        <v>0.13043478260869565</v>
      </c>
      <c r="K25" s="28">
        <v>1</v>
      </c>
      <c r="L25" s="120">
        <f t="shared" si="5"/>
        <v>4.3478260869565216E-2</v>
      </c>
    </row>
    <row r="26" spans="1:12" ht="16.5" x14ac:dyDescent="0.25">
      <c r="A26" s="7">
        <v>9</v>
      </c>
      <c r="B26" s="8" t="s">
        <v>26</v>
      </c>
      <c r="C26" s="28">
        <v>1</v>
      </c>
      <c r="D26" s="120">
        <f t="shared" si="1"/>
        <v>4.3478260869565216E-2</v>
      </c>
      <c r="E26" s="28">
        <v>9</v>
      </c>
      <c r="F26" s="120">
        <f t="shared" si="2"/>
        <v>0.39130434782608697</v>
      </c>
      <c r="G26" s="28">
        <v>11</v>
      </c>
      <c r="H26" s="120">
        <f t="shared" si="3"/>
        <v>0.47826086956521741</v>
      </c>
      <c r="I26" s="28">
        <v>0</v>
      </c>
      <c r="J26" s="120">
        <f t="shared" si="4"/>
        <v>0</v>
      </c>
      <c r="K26" s="28">
        <v>0</v>
      </c>
      <c r="L26" s="120">
        <f t="shared" si="5"/>
        <v>0</v>
      </c>
    </row>
    <row r="27" spans="1:12" ht="16.5" x14ac:dyDescent="0.25">
      <c r="A27" s="7">
        <v>10</v>
      </c>
      <c r="B27" s="8" t="s">
        <v>27</v>
      </c>
      <c r="C27" s="28">
        <v>0</v>
      </c>
      <c r="D27" s="120">
        <f>C27/23</f>
        <v>0</v>
      </c>
      <c r="E27" s="28">
        <v>1</v>
      </c>
      <c r="F27" s="120">
        <f t="shared" si="2"/>
        <v>4.3478260869565216E-2</v>
      </c>
      <c r="G27" s="28">
        <v>12</v>
      </c>
      <c r="H27" s="120">
        <f t="shared" si="3"/>
        <v>0.52173913043478259</v>
      </c>
      <c r="I27" s="28">
        <v>7</v>
      </c>
      <c r="J27" s="120">
        <f t="shared" si="4"/>
        <v>0.30434782608695654</v>
      </c>
      <c r="K27" s="28">
        <v>3</v>
      </c>
      <c r="L27" s="120">
        <f t="shared" si="5"/>
        <v>0.13043478260869565</v>
      </c>
    </row>
    <row r="28" spans="1:12" ht="16.5" x14ac:dyDescent="0.25">
      <c r="A28" s="7">
        <v>11</v>
      </c>
      <c r="B28" s="8" t="s">
        <v>28</v>
      </c>
      <c r="C28" s="28">
        <v>0</v>
      </c>
      <c r="D28" s="120">
        <f t="shared" si="1"/>
        <v>0</v>
      </c>
      <c r="E28" s="27">
        <v>0</v>
      </c>
      <c r="F28" s="120">
        <f t="shared" si="2"/>
        <v>0</v>
      </c>
      <c r="G28" s="28">
        <v>10</v>
      </c>
      <c r="H28" s="120">
        <f t="shared" si="3"/>
        <v>0.43478260869565216</v>
      </c>
      <c r="I28" s="28">
        <v>7</v>
      </c>
      <c r="J28" s="120">
        <f t="shared" si="4"/>
        <v>0.30434782608695654</v>
      </c>
      <c r="K28" s="28">
        <v>7</v>
      </c>
      <c r="L28" s="120">
        <f t="shared" si="5"/>
        <v>0.30434782608695654</v>
      </c>
    </row>
    <row r="29" spans="1:12" ht="16.5" x14ac:dyDescent="0.25">
      <c r="A29" s="7">
        <v>12</v>
      </c>
      <c r="B29" s="8" t="s">
        <v>29</v>
      </c>
      <c r="C29" s="28">
        <v>0</v>
      </c>
      <c r="D29" s="120">
        <f t="shared" si="1"/>
        <v>0</v>
      </c>
      <c r="E29" s="27">
        <v>0</v>
      </c>
      <c r="F29" s="120">
        <f t="shared" si="2"/>
        <v>0</v>
      </c>
      <c r="G29" s="28">
        <v>10</v>
      </c>
      <c r="H29" s="120">
        <f t="shared" si="3"/>
        <v>0.43478260869565216</v>
      </c>
      <c r="I29" s="28">
        <v>10</v>
      </c>
      <c r="J29" s="120">
        <f t="shared" si="4"/>
        <v>0.43478260869565216</v>
      </c>
      <c r="K29" s="28">
        <v>3</v>
      </c>
      <c r="L29" s="120">
        <f t="shared" si="5"/>
        <v>0.13043478260869565</v>
      </c>
    </row>
    <row r="30" spans="1:12" ht="16.5" x14ac:dyDescent="0.25">
      <c r="A30" s="167" t="s">
        <v>30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</row>
    <row r="31" spans="1:12" ht="16.5" x14ac:dyDescent="0.25">
      <c r="A31" s="27" t="s">
        <v>6</v>
      </c>
      <c r="B31" s="27" t="s">
        <v>7</v>
      </c>
      <c r="C31" s="171" t="s">
        <v>63</v>
      </c>
      <c r="D31" s="171"/>
      <c r="E31" s="171" t="s">
        <v>65</v>
      </c>
      <c r="F31" s="171"/>
      <c r="G31" s="37"/>
      <c r="H31" s="37"/>
      <c r="I31" s="37"/>
      <c r="J31" s="37"/>
      <c r="K31" s="37"/>
      <c r="L31" s="37"/>
    </row>
    <row r="32" spans="1:12" ht="16.5" x14ac:dyDescent="0.25">
      <c r="A32" s="28">
        <v>1</v>
      </c>
      <c r="B32" s="5" t="s">
        <v>31</v>
      </c>
      <c r="C32" s="163">
        <v>23</v>
      </c>
      <c r="D32" s="164"/>
      <c r="E32" s="168">
        <f>C32/23</f>
        <v>1</v>
      </c>
      <c r="F32" s="169"/>
      <c r="G32" s="37"/>
      <c r="H32" s="37"/>
      <c r="I32" s="37"/>
      <c r="J32" s="37"/>
      <c r="K32" s="37"/>
      <c r="L32" s="37"/>
    </row>
    <row r="33" spans="1:12" ht="16.5" x14ac:dyDescent="0.25">
      <c r="A33" s="28">
        <v>2</v>
      </c>
      <c r="B33" s="5" t="s">
        <v>32</v>
      </c>
      <c r="C33" s="163"/>
      <c r="D33" s="164"/>
      <c r="E33" s="168">
        <f t="shared" ref="E33:E34" si="6">C33/23</f>
        <v>0</v>
      </c>
      <c r="F33" s="169"/>
      <c r="G33" s="37"/>
      <c r="H33" s="37"/>
      <c r="I33" s="37"/>
      <c r="J33" s="37"/>
      <c r="K33" s="37"/>
      <c r="L33" s="37"/>
    </row>
    <row r="34" spans="1:12" ht="16.5" x14ac:dyDescent="0.25">
      <c r="A34" s="28">
        <v>3</v>
      </c>
      <c r="B34" s="5" t="s">
        <v>33</v>
      </c>
      <c r="C34" s="163"/>
      <c r="D34" s="164"/>
      <c r="E34" s="168">
        <f t="shared" si="6"/>
        <v>0</v>
      </c>
      <c r="F34" s="169"/>
      <c r="G34" s="37"/>
      <c r="H34" s="37"/>
      <c r="I34" s="37"/>
      <c r="J34" s="37"/>
      <c r="K34" s="37"/>
      <c r="L34" s="37"/>
    </row>
    <row r="35" spans="1:12" ht="16.5" x14ac:dyDescent="0.25">
      <c r="A35" s="134" t="s">
        <v>58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</row>
    <row r="36" spans="1:12" ht="16.5" x14ac:dyDescent="0.25">
      <c r="A36" s="132" t="s">
        <v>13</v>
      </c>
      <c r="B36" s="171" t="s">
        <v>34</v>
      </c>
      <c r="C36" s="171" t="s">
        <v>35</v>
      </c>
      <c r="D36" s="171"/>
      <c r="E36" s="171"/>
      <c r="F36" s="171"/>
      <c r="G36" s="171"/>
      <c r="H36" s="171"/>
      <c r="I36" s="171"/>
      <c r="J36" s="171"/>
      <c r="K36" s="9"/>
      <c r="L36" s="9"/>
    </row>
    <row r="37" spans="1:12" ht="16.5" x14ac:dyDescent="0.25">
      <c r="A37" s="132"/>
      <c r="B37" s="171"/>
      <c r="C37" s="171" t="s">
        <v>36</v>
      </c>
      <c r="D37" s="171"/>
      <c r="E37" s="171" t="s">
        <v>37</v>
      </c>
      <c r="F37" s="171"/>
      <c r="G37" s="171" t="s">
        <v>38</v>
      </c>
      <c r="H37" s="171"/>
      <c r="I37" s="171" t="s">
        <v>39</v>
      </c>
      <c r="J37" s="171"/>
      <c r="K37" s="9"/>
      <c r="L37" s="9"/>
    </row>
    <row r="38" spans="1:12" ht="16.5" x14ac:dyDescent="0.25">
      <c r="A38" s="132"/>
      <c r="B38" s="171"/>
      <c r="C38" s="141" t="s">
        <v>16</v>
      </c>
      <c r="D38" s="141" t="s">
        <v>17</v>
      </c>
      <c r="E38" s="141" t="s">
        <v>16</v>
      </c>
      <c r="F38" s="141" t="s">
        <v>17</v>
      </c>
      <c r="G38" s="141" t="s">
        <v>16</v>
      </c>
      <c r="H38" s="141" t="s">
        <v>17</v>
      </c>
      <c r="I38" s="141" t="s">
        <v>16</v>
      </c>
      <c r="J38" s="141" t="s">
        <v>17</v>
      </c>
      <c r="K38" s="9"/>
      <c r="L38" s="9"/>
    </row>
    <row r="39" spans="1:12" ht="16.5" x14ac:dyDescent="0.25">
      <c r="A39" s="132"/>
      <c r="B39" s="152"/>
      <c r="C39" s="142"/>
      <c r="D39" s="142"/>
      <c r="E39" s="142"/>
      <c r="F39" s="142"/>
      <c r="G39" s="142"/>
      <c r="H39" s="142"/>
      <c r="I39" s="142"/>
      <c r="J39" s="142"/>
      <c r="K39" s="9"/>
      <c r="L39" s="9"/>
    </row>
    <row r="40" spans="1:12" ht="49.5" x14ac:dyDescent="0.25">
      <c r="A40" s="10">
        <v>1</v>
      </c>
      <c r="B40" s="42" t="s">
        <v>40</v>
      </c>
      <c r="C40" s="11">
        <v>8</v>
      </c>
      <c r="D40" s="51">
        <f>C40/23</f>
        <v>0.34782608695652173</v>
      </c>
      <c r="E40" s="29">
        <v>9</v>
      </c>
      <c r="F40" s="51">
        <f>E40/23</f>
        <v>0.39130434782608697</v>
      </c>
      <c r="G40" s="13">
        <v>4</v>
      </c>
      <c r="H40" s="51">
        <f>G40/23</f>
        <v>0.17391304347826086</v>
      </c>
      <c r="I40" s="13">
        <v>0</v>
      </c>
      <c r="J40" s="51">
        <f>I40/23</f>
        <v>0</v>
      </c>
      <c r="K40" s="9"/>
      <c r="L40" s="9"/>
    </row>
    <row r="41" spans="1:12" ht="33" x14ac:dyDescent="0.25">
      <c r="A41" s="14">
        <v>2</v>
      </c>
      <c r="B41" s="42" t="s">
        <v>41</v>
      </c>
      <c r="C41" s="24">
        <v>8</v>
      </c>
      <c r="D41" s="51">
        <f t="shared" ref="D41:D44" si="7">C41/23</f>
        <v>0.34782608695652173</v>
      </c>
      <c r="E41" s="29">
        <v>6</v>
      </c>
      <c r="F41" s="51">
        <f t="shared" ref="F41:F45" si="8">E41/23</f>
        <v>0.2608695652173913</v>
      </c>
      <c r="G41" s="13">
        <v>3</v>
      </c>
      <c r="H41" s="51">
        <f t="shared" ref="H41:H45" si="9">G41/23</f>
        <v>0.13043478260869565</v>
      </c>
      <c r="I41" s="13">
        <v>1</v>
      </c>
      <c r="J41" s="51">
        <f t="shared" ref="J41:J45" si="10">I41/23</f>
        <v>4.3478260869565216E-2</v>
      </c>
      <c r="K41" s="9"/>
      <c r="L41" s="9"/>
    </row>
    <row r="42" spans="1:12" ht="33" x14ac:dyDescent="0.25">
      <c r="A42" s="14">
        <v>3</v>
      </c>
      <c r="B42" s="25" t="s">
        <v>42</v>
      </c>
      <c r="C42" s="24">
        <v>7</v>
      </c>
      <c r="D42" s="51">
        <f t="shared" si="7"/>
        <v>0.30434782608695654</v>
      </c>
      <c r="E42" s="29">
        <v>9</v>
      </c>
      <c r="F42" s="51">
        <f t="shared" si="8"/>
        <v>0.39130434782608697</v>
      </c>
      <c r="G42" s="13">
        <v>2</v>
      </c>
      <c r="H42" s="51">
        <f t="shared" si="9"/>
        <v>8.6956521739130432E-2</v>
      </c>
      <c r="I42" s="13">
        <v>1</v>
      </c>
      <c r="J42" s="51">
        <f t="shared" si="10"/>
        <v>4.3478260869565216E-2</v>
      </c>
      <c r="K42" s="9"/>
      <c r="L42" s="9"/>
    </row>
    <row r="43" spans="1:12" ht="49.5" x14ac:dyDescent="0.25">
      <c r="A43" s="14">
        <v>4</v>
      </c>
      <c r="B43" s="42" t="s">
        <v>43</v>
      </c>
      <c r="C43" s="24">
        <v>6</v>
      </c>
      <c r="D43" s="51">
        <f t="shared" si="7"/>
        <v>0.2608695652173913</v>
      </c>
      <c r="E43" s="29">
        <v>9</v>
      </c>
      <c r="F43" s="51">
        <f t="shared" si="8"/>
        <v>0.39130434782608697</v>
      </c>
      <c r="G43" s="13">
        <v>3</v>
      </c>
      <c r="H43" s="51">
        <f t="shared" si="9"/>
        <v>0.13043478260869565</v>
      </c>
      <c r="I43" s="13">
        <v>2</v>
      </c>
      <c r="J43" s="51">
        <f t="shared" si="10"/>
        <v>8.6956521739130432E-2</v>
      </c>
      <c r="K43" s="9"/>
      <c r="L43" s="9"/>
    </row>
    <row r="44" spans="1:12" ht="49.5" x14ac:dyDescent="0.25">
      <c r="A44" s="14">
        <v>5</v>
      </c>
      <c r="B44" s="42" t="s">
        <v>44</v>
      </c>
      <c r="C44" s="24">
        <v>5</v>
      </c>
      <c r="D44" s="51">
        <f t="shared" si="7"/>
        <v>0.21739130434782608</v>
      </c>
      <c r="E44" s="29">
        <v>11</v>
      </c>
      <c r="F44" s="51">
        <f t="shared" si="8"/>
        <v>0.47826086956521741</v>
      </c>
      <c r="G44" s="13">
        <v>4</v>
      </c>
      <c r="H44" s="51">
        <f t="shared" si="9"/>
        <v>0.17391304347826086</v>
      </c>
      <c r="I44" s="13">
        <v>0</v>
      </c>
      <c r="J44" s="51">
        <f t="shared" si="10"/>
        <v>0</v>
      </c>
      <c r="K44" s="15"/>
      <c r="L44" s="37"/>
    </row>
    <row r="45" spans="1:12" ht="49.5" x14ac:dyDescent="0.25">
      <c r="A45" s="14">
        <v>6</v>
      </c>
      <c r="B45" s="42" t="s">
        <v>45</v>
      </c>
      <c r="C45" s="43">
        <v>10</v>
      </c>
      <c r="D45" s="51">
        <f>C45/23</f>
        <v>0.43478260869565216</v>
      </c>
      <c r="E45" s="29">
        <v>7</v>
      </c>
      <c r="F45" s="51">
        <f t="shared" si="8"/>
        <v>0.30434782608695654</v>
      </c>
      <c r="G45" s="13">
        <v>3</v>
      </c>
      <c r="H45" s="51">
        <f t="shared" si="9"/>
        <v>0.13043478260869565</v>
      </c>
      <c r="I45" s="13">
        <v>0</v>
      </c>
      <c r="J45" s="51">
        <f t="shared" si="10"/>
        <v>0</v>
      </c>
      <c r="K45" s="15"/>
      <c r="L45" s="37"/>
    </row>
    <row r="46" spans="1:12" ht="16.5" x14ac:dyDescent="0.25">
      <c r="A46" s="134" t="s">
        <v>46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</row>
    <row r="47" spans="1:12" ht="16.5" x14ac:dyDescent="0.25">
      <c r="A47" s="181" t="s">
        <v>47</v>
      </c>
      <c r="B47" s="181"/>
      <c r="C47" s="171" t="s">
        <v>48</v>
      </c>
      <c r="D47" s="171"/>
      <c r="E47" s="171"/>
      <c r="F47" s="171"/>
      <c r="G47" s="171"/>
      <c r="H47" s="171"/>
      <c r="I47" s="171"/>
      <c r="J47" s="171"/>
      <c r="K47" s="37"/>
      <c r="L47" s="37"/>
    </row>
    <row r="48" spans="1:12" ht="16.5" x14ac:dyDescent="0.25">
      <c r="A48" s="181"/>
      <c r="B48" s="181"/>
      <c r="C48" s="171" t="s">
        <v>49</v>
      </c>
      <c r="D48" s="171"/>
      <c r="E48" s="171" t="s">
        <v>50</v>
      </c>
      <c r="F48" s="171"/>
      <c r="G48" s="171" t="s">
        <v>51</v>
      </c>
      <c r="H48" s="171"/>
      <c r="I48" s="171" t="s">
        <v>52</v>
      </c>
      <c r="J48" s="171"/>
      <c r="K48" s="37"/>
      <c r="L48" s="37"/>
    </row>
    <row r="49" spans="1:12" ht="16.5" x14ac:dyDescent="0.25">
      <c r="A49" s="181"/>
      <c r="B49" s="181"/>
      <c r="C49" s="27" t="s">
        <v>16</v>
      </c>
      <c r="D49" s="27" t="s">
        <v>17</v>
      </c>
      <c r="E49" s="27" t="s">
        <v>16</v>
      </c>
      <c r="F49" s="27" t="s">
        <v>17</v>
      </c>
      <c r="G49" s="27" t="s">
        <v>16</v>
      </c>
      <c r="H49" s="27" t="s">
        <v>17</v>
      </c>
      <c r="I49" s="27" t="s">
        <v>16</v>
      </c>
      <c r="J49" s="27" t="s">
        <v>17</v>
      </c>
      <c r="K49" s="37"/>
      <c r="L49" s="37"/>
    </row>
    <row r="50" spans="1:12" ht="16.5" x14ac:dyDescent="0.25">
      <c r="A50" s="181"/>
      <c r="B50" s="181"/>
      <c r="C50" s="28">
        <v>6</v>
      </c>
      <c r="D50" s="118">
        <f>C50/23</f>
        <v>0.2608695652173913</v>
      </c>
      <c r="E50" s="28">
        <v>9</v>
      </c>
      <c r="F50" s="118">
        <f>E50/22</f>
        <v>0.40909090909090912</v>
      </c>
      <c r="G50" s="28">
        <v>8</v>
      </c>
      <c r="H50" s="118">
        <f>G50/22</f>
        <v>0.36363636363636365</v>
      </c>
      <c r="I50" s="28"/>
      <c r="J50" s="28"/>
      <c r="K50" s="37"/>
      <c r="L50" s="37"/>
    </row>
    <row r="51" spans="1:12" ht="16.5" x14ac:dyDescent="0.25">
      <c r="A51" s="134" t="s">
        <v>53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</row>
    <row r="52" spans="1:12" ht="16.5" x14ac:dyDescent="0.25">
      <c r="A52" s="27" t="s">
        <v>6</v>
      </c>
      <c r="B52" s="27" t="s">
        <v>7</v>
      </c>
      <c r="C52" s="171" t="s">
        <v>66</v>
      </c>
      <c r="D52" s="171"/>
      <c r="E52" s="171" t="s">
        <v>67</v>
      </c>
      <c r="F52" s="171"/>
      <c r="G52" s="37"/>
      <c r="H52" s="37"/>
      <c r="I52" s="37"/>
      <c r="J52" s="37"/>
      <c r="K52" s="37"/>
      <c r="L52" s="37"/>
    </row>
    <row r="53" spans="1:12" ht="16.5" x14ac:dyDescent="0.25">
      <c r="A53" s="28">
        <v>1</v>
      </c>
      <c r="B53" s="5" t="s">
        <v>31</v>
      </c>
      <c r="C53" s="163">
        <v>6</v>
      </c>
      <c r="D53" s="164"/>
      <c r="E53" s="179">
        <f>C53/23</f>
        <v>0.2608695652173913</v>
      </c>
      <c r="F53" s="180"/>
      <c r="G53" s="37"/>
      <c r="H53" s="37"/>
      <c r="I53" s="37"/>
      <c r="J53" s="37"/>
      <c r="K53" s="37"/>
      <c r="L53" s="37"/>
    </row>
    <row r="54" spans="1:12" ht="16.5" x14ac:dyDescent="0.25">
      <c r="A54" s="28">
        <v>2</v>
      </c>
      <c r="B54" s="5" t="s">
        <v>54</v>
      </c>
      <c r="C54" s="163">
        <v>8</v>
      </c>
      <c r="D54" s="164"/>
      <c r="E54" s="179">
        <f t="shared" ref="E54:E56" si="11">C54/23</f>
        <v>0.34782608695652173</v>
      </c>
      <c r="F54" s="180"/>
      <c r="G54" s="37"/>
      <c r="H54" s="37"/>
      <c r="I54" s="37"/>
      <c r="J54" s="37"/>
      <c r="K54" s="37"/>
      <c r="L54" s="37"/>
    </row>
    <row r="55" spans="1:12" ht="16.5" x14ac:dyDescent="0.25">
      <c r="A55" s="28">
        <v>3</v>
      </c>
      <c r="B55" s="5" t="s">
        <v>55</v>
      </c>
      <c r="C55" s="178">
        <v>9</v>
      </c>
      <c r="D55" s="178"/>
      <c r="E55" s="179">
        <f t="shared" si="11"/>
        <v>0.39130434782608697</v>
      </c>
      <c r="F55" s="180"/>
      <c r="G55" s="37"/>
      <c r="H55" s="37"/>
      <c r="I55" s="37"/>
      <c r="J55" s="37"/>
      <c r="K55" s="37"/>
      <c r="L55" s="37"/>
    </row>
    <row r="56" spans="1:12" ht="16.5" x14ac:dyDescent="0.25">
      <c r="A56" s="7">
        <v>4</v>
      </c>
      <c r="B56" s="5" t="s">
        <v>56</v>
      </c>
      <c r="C56" s="163"/>
      <c r="D56" s="164"/>
      <c r="E56" s="179">
        <f t="shared" si="11"/>
        <v>0</v>
      </c>
      <c r="F56" s="180"/>
      <c r="G56" s="37"/>
      <c r="H56" s="37"/>
      <c r="I56" s="37"/>
      <c r="J56" s="37"/>
      <c r="K56" s="37"/>
      <c r="L56" s="37"/>
    </row>
    <row r="57" spans="1:12" ht="16.5" x14ac:dyDescent="0.25">
      <c r="A57" s="37"/>
      <c r="B57" s="17"/>
      <c r="C57" s="37"/>
      <c r="D57" s="37"/>
      <c r="E57" s="37"/>
      <c r="F57" s="37"/>
      <c r="G57" s="37"/>
      <c r="H57" s="37"/>
      <c r="I57" s="37"/>
      <c r="J57" s="37"/>
      <c r="K57" s="37"/>
      <c r="L57" s="37"/>
    </row>
    <row r="58" spans="1:12" ht="16.5" x14ac:dyDescent="0.25">
      <c r="A58" s="37"/>
      <c r="B58" s="17"/>
      <c r="C58" s="37"/>
      <c r="D58" s="37"/>
      <c r="E58" s="37" t="s">
        <v>57</v>
      </c>
      <c r="F58" s="37"/>
      <c r="G58" s="37"/>
      <c r="H58" s="37"/>
      <c r="I58" s="37"/>
      <c r="J58" s="37"/>
      <c r="K58" s="37"/>
      <c r="L58" s="37"/>
    </row>
    <row r="59" spans="1:12" ht="16.5" x14ac:dyDescent="0.25">
      <c r="A59" s="37"/>
      <c r="B59" s="17"/>
      <c r="C59" s="37"/>
      <c r="D59" s="37"/>
      <c r="E59" s="37"/>
      <c r="F59" s="37"/>
      <c r="G59" s="37"/>
      <c r="H59" s="44" t="s">
        <v>68</v>
      </c>
      <c r="I59" s="37"/>
      <c r="J59" s="37"/>
      <c r="K59" s="37" t="s">
        <v>87</v>
      </c>
      <c r="L59" s="37"/>
    </row>
    <row r="60" spans="1:12" ht="16.5" x14ac:dyDescent="0.25">
      <c r="A60" s="37"/>
      <c r="B60" s="17"/>
      <c r="C60" s="37"/>
      <c r="D60" s="37"/>
      <c r="E60" s="37"/>
      <c r="F60" s="37"/>
      <c r="G60" s="37"/>
      <c r="H60" s="37"/>
      <c r="I60" s="37"/>
      <c r="J60" s="37"/>
      <c r="K60" s="37"/>
      <c r="L60" s="37"/>
    </row>
    <row r="61" spans="1:12" ht="16.5" x14ac:dyDescent="0.25">
      <c r="A61" s="37"/>
      <c r="B61" s="17"/>
      <c r="C61" s="37"/>
      <c r="D61" s="37"/>
      <c r="E61" s="37"/>
      <c r="F61" s="37"/>
      <c r="G61" s="37"/>
      <c r="H61" s="37"/>
      <c r="I61" s="37"/>
      <c r="J61" s="37"/>
      <c r="K61" s="37"/>
      <c r="L61" s="37"/>
    </row>
    <row r="62" spans="1:12" ht="16.5" x14ac:dyDescent="0.25">
      <c r="A62" s="37"/>
      <c r="B62" s="17"/>
      <c r="C62" s="37"/>
      <c r="D62" s="37"/>
      <c r="E62" s="37"/>
      <c r="F62" s="37"/>
      <c r="G62" s="37"/>
      <c r="H62" s="37"/>
      <c r="I62" s="37"/>
      <c r="J62" s="37"/>
      <c r="K62" s="37"/>
      <c r="L62" s="37"/>
    </row>
  </sheetData>
  <mergeCells count="65">
    <mergeCell ref="C10:D10"/>
    <mergeCell ref="E10:F10"/>
    <mergeCell ref="A5:L5"/>
    <mergeCell ref="A6:L6"/>
    <mergeCell ref="A7:L8"/>
    <mergeCell ref="C9:D9"/>
    <mergeCell ref="E9:F9"/>
    <mergeCell ref="C11:D11"/>
    <mergeCell ref="E11:F11"/>
    <mergeCell ref="C12:D12"/>
    <mergeCell ref="E12:F12"/>
    <mergeCell ref="C13:D13"/>
    <mergeCell ref="E13:F13"/>
    <mergeCell ref="A30:L30"/>
    <mergeCell ref="C31:D31"/>
    <mergeCell ref="E31:F31"/>
    <mergeCell ref="C32:D32"/>
    <mergeCell ref="E32:F32"/>
    <mergeCell ref="A14:L14"/>
    <mergeCell ref="A15:A17"/>
    <mergeCell ref="B15:B17"/>
    <mergeCell ref="C15:L15"/>
    <mergeCell ref="C16:D16"/>
    <mergeCell ref="E16:F16"/>
    <mergeCell ref="G16:H16"/>
    <mergeCell ref="I16:J16"/>
    <mergeCell ref="K16:L16"/>
    <mergeCell ref="C38:C39"/>
    <mergeCell ref="D38:D39"/>
    <mergeCell ref="E38:E39"/>
    <mergeCell ref="F38:F39"/>
    <mergeCell ref="C33:D33"/>
    <mergeCell ref="E33:F33"/>
    <mergeCell ref="C48:D48"/>
    <mergeCell ref="E48:F48"/>
    <mergeCell ref="G48:H48"/>
    <mergeCell ref="I48:J48"/>
    <mergeCell ref="C34:D34"/>
    <mergeCell ref="E34:F34"/>
    <mergeCell ref="A35:L35"/>
    <mergeCell ref="A36:A39"/>
    <mergeCell ref="B36:B39"/>
    <mergeCell ref="C36:J36"/>
    <mergeCell ref="C37:D37"/>
    <mergeCell ref="E37:F37"/>
    <mergeCell ref="G37:H37"/>
    <mergeCell ref="I37:J37"/>
    <mergeCell ref="I38:I39"/>
    <mergeCell ref="J38:J39"/>
    <mergeCell ref="G38:G39"/>
    <mergeCell ref="H38:H39"/>
    <mergeCell ref="C55:D55"/>
    <mergeCell ref="E55:F55"/>
    <mergeCell ref="C56:D56"/>
    <mergeCell ref="E56:F56"/>
    <mergeCell ref="A51:L51"/>
    <mergeCell ref="C52:D52"/>
    <mergeCell ref="E52:F52"/>
    <mergeCell ref="C53:D53"/>
    <mergeCell ref="E53:F53"/>
    <mergeCell ref="C54:D54"/>
    <mergeCell ref="E54:F54"/>
    <mergeCell ref="A46:L46"/>
    <mergeCell ref="A47:B50"/>
    <mergeCell ref="C47:J4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55" workbookViewId="0">
      <selection activeCell="D20" sqref="D20"/>
    </sheetView>
  </sheetViews>
  <sheetFormatPr defaultRowHeight="15" x14ac:dyDescent="0.25"/>
  <cols>
    <col min="2" max="2" width="28" customWidth="1"/>
  </cols>
  <sheetData>
    <row r="1" spans="1:12" ht="16.5" x14ac:dyDescent="0.25">
      <c r="A1" s="18"/>
      <c r="B1" s="1" t="s">
        <v>0</v>
      </c>
      <c r="C1" s="19"/>
      <c r="D1" s="19"/>
      <c r="E1" s="19"/>
      <c r="F1" s="19"/>
      <c r="G1" s="19"/>
      <c r="H1" s="2" t="s">
        <v>1</v>
      </c>
      <c r="I1" s="19"/>
      <c r="J1" s="19"/>
      <c r="K1" s="19"/>
      <c r="L1" s="18"/>
    </row>
    <row r="2" spans="1:12" ht="16.5" x14ac:dyDescent="0.25">
      <c r="A2" s="18"/>
      <c r="B2" s="1" t="s">
        <v>2</v>
      </c>
      <c r="C2" s="19"/>
      <c r="D2" s="19"/>
      <c r="E2" s="19"/>
      <c r="F2" s="19"/>
      <c r="G2" s="19"/>
      <c r="H2" s="2" t="s">
        <v>3</v>
      </c>
      <c r="I2" s="19"/>
      <c r="J2" s="19"/>
      <c r="K2" s="19"/>
      <c r="L2" s="18"/>
    </row>
    <row r="3" spans="1:12" ht="16.5" x14ac:dyDescent="0.25">
      <c r="A3" s="18"/>
      <c r="B3" s="3" t="s">
        <v>69</v>
      </c>
      <c r="C3" s="19"/>
      <c r="D3" s="19"/>
      <c r="E3" s="19"/>
      <c r="F3" s="19"/>
      <c r="G3" s="19"/>
      <c r="H3" s="19"/>
      <c r="I3" s="20"/>
      <c r="J3" s="20"/>
      <c r="K3" s="20"/>
      <c r="L3" s="18"/>
    </row>
    <row r="4" spans="1:12" ht="16.5" x14ac:dyDescent="0.25">
      <c r="A4" s="18"/>
      <c r="B4" s="4"/>
      <c r="C4" s="21"/>
      <c r="D4" s="21"/>
      <c r="E4" s="18"/>
      <c r="F4" s="18"/>
      <c r="G4" s="18"/>
      <c r="H4" s="18"/>
      <c r="I4" s="18"/>
      <c r="J4" s="18"/>
      <c r="K4" s="18"/>
      <c r="L4" s="18"/>
    </row>
    <row r="5" spans="1:12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2" x14ac:dyDescent="0.25">
      <c r="A6" s="134" t="s">
        <v>5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5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2" ht="16.5" x14ac:dyDescent="0.25">
      <c r="A8" s="34" t="s">
        <v>6</v>
      </c>
      <c r="B8" s="34" t="s">
        <v>7</v>
      </c>
      <c r="C8" s="129" t="s">
        <v>63</v>
      </c>
      <c r="D8" s="131"/>
      <c r="E8" s="129" t="s">
        <v>64</v>
      </c>
      <c r="F8" s="131"/>
      <c r="G8" s="18"/>
      <c r="H8" s="18"/>
      <c r="I8" s="18"/>
      <c r="J8" s="18"/>
      <c r="K8" s="18"/>
      <c r="L8" s="18"/>
    </row>
    <row r="9" spans="1:12" ht="16.5" x14ac:dyDescent="0.25">
      <c r="A9" s="35">
        <v>1</v>
      </c>
      <c r="B9" s="5" t="s">
        <v>8</v>
      </c>
      <c r="C9" s="172">
        <v>6</v>
      </c>
      <c r="D9" s="173"/>
      <c r="E9" s="175">
        <f>C9/14</f>
        <v>0.42857142857142855</v>
      </c>
      <c r="F9" s="176"/>
      <c r="G9" s="18"/>
      <c r="H9" s="18"/>
      <c r="I9" s="18"/>
      <c r="J9" s="18"/>
      <c r="K9" s="18"/>
      <c r="L9" s="18"/>
    </row>
    <row r="10" spans="1:12" ht="16.5" x14ac:dyDescent="0.25">
      <c r="A10" s="35">
        <v>2</v>
      </c>
      <c r="B10" s="5" t="s">
        <v>9</v>
      </c>
      <c r="C10" s="172">
        <v>6</v>
      </c>
      <c r="D10" s="173"/>
      <c r="E10" s="175">
        <f t="shared" ref="E10:E12" si="0">C10/14</f>
        <v>0.42857142857142855</v>
      </c>
      <c r="F10" s="176"/>
      <c r="G10" s="18"/>
      <c r="H10" s="18"/>
      <c r="I10" s="18"/>
      <c r="J10" s="18"/>
      <c r="K10" s="18"/>
      <c r="L10" s="18"/>
    </row>
    <row r="11" spans="1:12" ht="16.5" x14ac:dyDescent="0.25">
      <c r="A11" s="35">
        <v>3</v>
      </c>
      <c r="B11" s="5" t="s">
        <v>10</v>
      </c>
      <c r="C11" s="172">
        <v>2</v>
      </c>
      <c r="D11" s="173"/>
      <c r="E11" s="175">
        <f t="shared" si="0"/>
        <v>0.14285714285714285</v>
      </c>
      <c r="F11" s="176"/>
      <c r="G11" s="18"/>
      <c r="H11" s="18"/>
      <c r="I11" s="18"/>
      <c r="J11" s="18"/>
      <c r="K11" s="18"/>
      <c r="L11" s="18"/>
    </row>
    <row r="12" spans="1:12" ht="16.5" x14ac:dyDescent="0.25">
      <c r="A12" s="35">
        <v>4</v>
      </c>
      <c r="B12" s="5" t="s">
        <v>11</v>
      </c>
      <c r="C12" s="172"/>
      <c r="D12" s="173"/>
      <c r="E12" s="175">
        <f t="shared" si="0"/>
        <v>0</v>
      </c>
      <c r="F12" s="176"/>
      <c r="G12" s="18"/>
      <c r="H12" s="18"/>
      <c r="I12" s="18"/>
      <c r="J12" s="18"/>
      <c r="K12" s="18"/>
      <c r="L12" s="18"/>
    </row>
    <row r="13" spans="1:12" ht="16.5" x14ac:dyDescent="0.25">
      <c r="A13" s="174" t="s">
        <v>12</v>
      </c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</row>
    <row r="14" spans="1:12" ht="16.5" x14ac:dyDescent="0.25">
      <c r="A14" s="141" t="s">
        <v>13</v>
      </c>
      <c r="B14" s="152" t="s">
        <v>14</v>
      </c>
      <c r="C14" s="132" t="s">
        <v>15</v>
      </c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2" ht="16.5" x14ac:dyDescent="0.25">
      <c r="A15" s="151"/>
      <c r="B15" s="153"/>
      <c r="C15" s="132">
        <v>1</v>
      </c>
      <c r="D15" s="132"/>
      <c r="E15" s="132">
        <v>2</v>
      </c>
      <c r="F15" s="132"/>
      <c r="G15" s="132">
        <v>3</v>
      </c>
      <c r="H15" s="132"/>
      <c r="I15" s="132">
        <v>4</v>
      </c>
      <c r="J15" s="132"/>
      <c r="K15" s="132">
        <v>5</v>
      </c>
      <c r="L15" s="132"/>
    </row>
    <row r="16" spans="1:12" ht="16.5" x14ac:dyDescent="0.25">
      <c r="A16" s="142"/>
      <c r="B16" s="154"/>
      <c r="C16" s="6" t="s">
        <v>16</v>
      </c>
      <c r="D16" s="6" t="s">
        <v>17</v>
      </c>
      <c r="E16" s="6" t="s">
        <v>16</v>
      </c>
      <c r="F16" s="6" t="s">
        <v>17</v>
      </c>
      <c r="G16" s="6" t="s">
        <v>16</v>
      </c>
      <c r="H16" s="6" t="s">
        <v>17</v>
      </c>
      <c r="I16" s="6" t="s">
        <v>16</v>
      </c>
      <c r="J16" s="6" t="s">
        <v>17</v>
      </c>
      <c r="K16" s="6" t="s">
        <v>16</v>
      </c>
      <c r="L16" s="6" t="s">
        <v>17</v>
      </c>
    </row>
    <row r="17" spans="1:12" ht="16.5" x14ac:dyDescent="0.25">
      <c r="A17" s="7">
        <v>1</v>
      </c>
      <c r="B17" s="5" t="s">
        <v>18</v>
      </c>
      <c r="C17" s="35">
        <v>0</v>
      </c>
      <c r="D17" s="33">
        <f>C17/14</f>
        <v>0</v>
      </c>
      <c r="E17" s="35">
        <v>2</v>
      </c>
      <c r="F17" s="33">
        <f>E17/14</f>
        <v>0.14285714285714285</v>
      </c>
      <c r="G17" s="35">
        <v>8</v>
      </c>
      <c r="H17" s="33">
        <f>G17/14</f>
        <v>0.5714285714285714</v>
      </c>
      <c r="I17" s="35">
        <v>3</v>
      </c>
      <c r="J17" s="33">
        <f>I17/14</f>
        <v>0.21428571428571427</v>
      </c>
      <c r="K17" s="35">
        <v>0</v>
      </c>
      <c r="L17" s="33">
        <f>K17/14</f>
        <v>0</v>
      </c>
    </row>
    <row r="18" spans="1:12" ht="16.5" x14ac:dyDescent="0.25">
      <c r="A18" s="7">
        <v>2</v>
      </c>
      <c r="B18" s="5" t="s">
        <v>19</v>
      </c>
      <c r="C18" s="35">
        <v>1</v>
      </c>
      <c r="D18" s="33">
        <f t="shared" ref="D18:D28" si="1">C18/14</f>
        <v>7.1428571428571425E-2</v>
      </c>
      <c r="E18" s="35">
        <v>2</v>
      </c>
      <c r="F18" s="33">
        <f>E18/14</f>
        <v>0.14285714285714285</v>
      </c>
      <c r="G18" s="35">
        <v>6</v>
      </c>
      <c r="H18" s="33">
        <f t="shared" ref="H18:H28" si="2">G18/14</f>
        <v>0.42857142857142855</v>
      </c>
      <c r="I18" s="35">
        <v>3</v>
      </c>
      <c r="J18" s="33">
        <f t="shared" ref="J18:J28" si="3">I18/14</f>
        <v>0.21428571428571427</v>
      </c>
      <c r="K18" s="35">
        <v>0</v>
      </c>
      <c r="L18" s="33">
        <f t="shared" ref="L18:L28" si="4">K18/14</f>
        <v>0</v>
      </c>
    </row>
    <row r="19" spans="1:12" ht="39" customHeight="1" x14ac:dyDescent="0.25">
      <c r="A19" s="7">
        <v>3</v>
      </c>
      <c r="B19" s="8" t="s">
        <v>20</v>
      </c>
      <c r="C19" s="35">
        <v>1</v>
      </c>
      <c r="D19" s="33">
        <f t="shared" si="1"/>
        <v>7.1428571428571425E-2</v>
      </c>
      <c r="E19" s="35">
        <v>6</v>
      </c>
      <c r="F19" s="33">
        <f t="shared" ref="F19:F28" si="5">E19/14</f>
        <v>0.42857142857142855</v>
      </c>
      <c r="G19" s="35">
        <v>6</v>
      </c>
      <c r="H19" s="33">
        <f t="shared" si="2"/>
        <v>0.42857142857142855</v>
      </c>
      <c r="I19" s="35"/>
      <c r="J19" s="33">
        <f t="shared" si="3"/>
        <v>0</v>
      </c>
      <c r="K19" s="35">
        <v>0</v>
      </c>
      <c r="L19" s="33">
        <f t="shared" si="4"/>
        <v>0</v>
      </c>
    </row>
    <row r="20" spans="1:12" ht="33" x14ac:dyDescent="0.25">
      <c r="A20" s="7">
        <v>4</v>
      </c>
      <c r="B20" s="8" t="s">
        <v>21</v>
      </c>
      <c r="C20" s="35">
        <v>2</v>
      </c>
      <c r="D20" s="33">
        <f t="shared" si="1"/>
        <v>0.14285714285714285</v>
      </c>
      <c r="E20" s="35">
        <v>6</v>
      </c>
      <c r="F20" s="33">
        <f t="shared" si="5"/>
        <v>0.42857142857142855</v>
      </c>
      <c r="G20" s="35">
        <v>6</v>
      </c>
      <c r="H20" s="33">
        <f t="shared" si="2"/>
        <v>0.42857142857142855</v>
      </c>
      <c r="I20" s="35">
        <v>2</v>
      </c>
      <c r="J20" s="33">
        <f t="shared" si="3"/>
        <v>0.14285714285714285</v>
      </c>
      <c r="K20" s="35">
        <v>0</v>
      </c>
      <c r="L20" s="33">
        <f t="shared" si="4"/>
        <v>0</v>
      </c>
    </row>
    <row r="21" spans="1:12" ht="30" customHeight="1" x14ac:dyDescent="0.25">
      <c r="A21" s="7">
        <v>5</v>
      </c>
      <c r="B21" s="8" t="s">
        <v>22</v>
      </c>
      <c r="C21" s="35">
        <v>1</v>
      </c>
      <c r="D21" s="33">
        <f t="shared" si="1"/>
        <v>7.1428571428571425E-2</v>
      </c>
      <c r="E21" s="35">
        <v>5</v>
      </c>
      <c r="F21" s="33">
        <f t="shared" si="5"/>
        <v>0.35714285714285715</v>
      </c>
      <c r="G21" s="35">
        <v>6</v>
      </c>
      <c r="H21" s="33">
        <f t="shared" si="2"/>
        <v>0.42857142857142855</v>
      </c>
      <c r="I21" s="35">
        <v>2</v>
      </c>
      <c r="J21" s="33">
        <f t="shared" si="3"/>
        <v>0.14285714285714285</v>
      </c>
      <c r="K21" s="35">
        <v>0</v>
      </c>
      <c r="L21" s="33">
        <f t="shared" si="4"/>
        <v>0</v>
      </c>
    </row>
    <row r="22" spans="1:12" ht="16.5" x14ac:dyDescent="0.25">
      <c r="A22" s="7">
        <v>6</v>
      </c>
      <c r="B22" s="5" t="s">
        <v>23</v>
      </c>
      <c r="C22" s="35">
        <v>2</v>
      </c>
      <c r="D22" s="33">
        <f t="shared" si="1"/>
        <v>0.14285714285714285</v>
      </c>
      <c r="E22" s="35">
        <v>4</v>
      </c>
      <c r="F22" s="33">
        <f t="shared" si="5"/>
        <v>0.2857142857142857</v>
      </c>
      <c r="G22" s="35">
        <v>6</v>
      </c>
      <c r="H22" s="33">
        <f t="shared" si="2"/>
        <v>0.42857142857142855</v>
      </c>
      <c r="I22" s="35">
        <v>2</v>
      </c>
      <c r="J22" s="33">
        <f t="shared" si="3"/>
        <v>0.14285714285714285</v>
      </c>
      <c r="K22" s="35"/>
      <c r="L22" s="33">
        <f t="shared" si="4"/>
        <v>0</v>
      </c>
    </row>
    <row r="23" spans="1:12" ht="16.5" x14ac:dyDescent="0.25">
      <c r="A23" s="7">
        <v>7</v>
      </c>
      <c r="B23" s="5" t="s">
        <v>24</v>
      </c>
      <c r="C23" s="35">
        <v>2</v>
      </c>
      <c r="D23" s="33">
        <f t="shared" si="1"/>
        <v>0.14285714285714285</v>
      </c>
      <c r="E23" s="35">
        <v>5</v>
      </c>
      <c r="F23" s="33">
        <f t="shared" si="5"/>
        <v>0.35714285714285715</v>
      </c>
      <c r="G23" s="35">
        <v>3</v>
      </c>
      <c r="H23" s="33">
        <f t="shared" si="2"/>
        <v>0.21428571428571427</v>
      </c>
      <c r="I23" s="35">
        <v>1</v>
      </c>
      <c r="J23" s="33">
        <f t="shared" si="3"/>
        <v>7.1428571428571425E-2</v>
      </c>
      <c r="K23" s="35">
        <v>1</v>
      </c>
      <c r="L23" s="33">
        <f t="shared" si="4"/>
        <v>7.1428571428571425E-2</v>
      </c>
    </row>
    <row r="24" spans="1:12" ht="16.5" x14ac:dyDescent="0.25">
      <c r="A24" s="7">
        <v>8</v>
      </c>
      <c r="B24" s="5" t="s">
        <v>25</v>
      </c>
      <c r="C24" s="35">
        <v>0</v>
      </c>
      <c r="D24" s="33">
        <f t="shared" si="1"/>
        <v>0</v>
      </c>
      <c r="E24" s="35">
        <v>4</v>
      </c>
      <c r="F24" s="33">
        <f t="shared" si="5"/>
        <v>0.2857142857142857</v>
      </c>
      <c r="G24" s="35">
        <v>7</v>
      </c>
      <c r="H24" s="33">
        <f t="shared" si="2"/>
        <v>0.5</v>
      </c>
      <c r="I24" s="35">
        <v>2</v>
      </c>
      <c r="J24" s="33">
        <f t="shared" si="3"/>
        <v>0.14285714285714285</v>
      </c>
      <c r="K24" s="35"/>
      <c r="L24" s="33">
        <f t="shared" si="4"/>
        <v>0</v>
      </c>
    </row>
    <row r="25" spans="1:12" ht="16.5" x14ac:dyDescent="0.25">
      <c r="A25" s="7">
        <v>9</v>
      </c>
      <c r="B25" s="5" t="s">
        <v>26</v>
      </c>
      <c r="C25" s="35">
        <v>1</v>
      </c>
      <c r="D25" s="33">
        <f t="shared" si="1"/>
        <v>7.1428571428571425E-2</v>
      </c>
      <c r="E25" s="35">
        <v>3</v>
      </c>
      <c r="F25" s="33">
        <f t="shared" si="5"/>
        <v>0.21428571428571427</v>
      </c>
      <c r="G25" s="35">
        <v>6</v>
      </c>
      <c r="H25" s="33">
        <f t="shared" si="2"/>
        <v>0.42857142857142855</v>
      </c>
      <c r="I25" s="35">
        <v>1</v>
      </c>
      <c r="J25" s="33">
        <f t="shared" si="3"/>
        <v>7.1428571428571425E-2</v>
      </c>
      <c r="K25" s="35"/>
      <c r="L25" s="33">
        <f t="shared" si="4"/>
        <v>0</v>
      </c>
    </row>
    <row r="26" spans="1:12" ht="16.5" x14ac:dyDescent="0.25">
      <c r="A26" s="7">
        <v>10</v>
      </c>
      <c r="B26" s="5" t="s">
        <v>27</v>
      </c>
      <c r="C26" s="35">
        <v>1</v>
      </c>
      <c r="D26" s="33">
        <f t="shared" si="1"/>
        <v>7.1428571428571425E-2</v>
      </c>
      <c r="E26" s="35"/>
      <c r="F26" s="33">
        <f t="shared" si="5"/>
        <v>0</v>
      </c>
      <c r="G26" s="35">
        <v>8</v>
      </c>
      <c r="H26" s="33">
        <f t="shared" si="2"/>
        <v>0.5714285714285714</v>
      </c>
      <c r="I26" s="35"/>
      <c r="J26" s="33">
        <f t="shared" si="3"/>
        <v>0</v>
      </c>
      <c r="K26" s="35">
        <v>4</v>
      </c>
      <c r="L26" s="33">
        <f t="shared" si="4"/>
        <v>0.2857142857142857</v>
      </c>
    </row>
    <row r="27" spans="1:12" ht="16.5" x14ac:dyDescent="0.25">
      <c r="A27" s="7">
        <v>11</v>
      </c>
      <c r="B27" s="5" t="s">
        <v>28</v>
      </c>
      <c r="C27" s="35">
        <v>1</v>
      </c>
      <c r="D27" s="33">
        <f t="shared" si="1"/>
        <v>7.1428571428571425E-2</v>
      </c>
      <c r="E27" s="34"/>
      <c r="F27" s="33">
        <f t="shared" si="5"/>
        <v>0</v>
      </c>
      <c r="G27" s="35">
        <v>6</v>
      </c>
      <c r="H27" s="33">
        <f t="shared" si="2"/>
        <v>0.42857142857142855</v>
      </c>
      <c r="I27" s="35">
        <v>2</v>
      </c>
      <c r="J27" s="33">
        <f t="shared" si="3"/>
        <v>0.14285714285714285</v>
      </c>
      <c r="K27" s="35">
        <v>5</v>
      </c>
      <c r="L27" s="33">
        <f t="shared" si="4"/>
        <v>0.35714285714285715</v>
      </c>
    </row>
    <row r="28" spans="1:12" ht="16.5" x14ac:dyDescent="0.25">
      <c r="A28" s="7">
        <v>12</v>
      </c>
      <c r="B28" s="5" t="s">
        <v>29</v>
      </c>
      <c r="C28" s="35">
        <v>1</v>
      </c>
      <c r="D28" s="33">
        <f t="shared" si="1"/>
        <v>7.1428571428571425E-2</v>
      </c>
      <c r="E28" s="34"/>
      <c r="F28" s="33">
        <f t="shared" si="5"/>
        <v>0</v>
      </c>
      <c r="G28" s="35">
        <v>4</v>
      </c>
      <c r="H28" s="33">
        <f t="shared" si="2"/>
        <v>0.2857142857142857</v>
      </c>
      <c r="I28" s="35">
        <v>4</v>
      </c>
      <c r="J28" s="33">
        <f t="shared" si="3"/>
        <v>0.2857142857142857</v>
      </c>
      <c r="K28" s="35">
        <v>5</v>
      </c>
      <c r="L28" s="33">
        <f t="shared" si="4"/>
        <v>0.35714285714285715</v>
      </c>
    </row>
    <row r="29" spans="1:12" ht="16.5" x14ac:dyDescent="0.25">
      <c r="A29" s="167" t="s">
        <v>30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</row>
    <row r="30" spans="1:12" ht="16.5" x14ac:dyDescent="0.25">
      <c r="A30" s="34" t="s">
        <v>6</v>
      </c>
      <c r="B30" s="34" t="s">
        <v>7</v>
      </c>
      <c r="C30" s="132" t="s">
        <v>63</v>
      </c>
      <c r="D30" s="132"/>
      <c r="E30" s="132" t="s">
        <v>65</v>
      </c>
      <c r="F30" s="132"/>
      <c r="G30" s="18"/>
      <c r="H30" s="18"/>
      <c r="I30" s="18"/>
      <c r="J30" s="18"/>
      <c r="K30" s="18"/>
      <c r="L30" s="18"/>
    </row>
    <row r="31" spans="1:12" ht="16.5" x14ac:dyDescent="0.25">
      <c r="A31" s="35">
        <v>1</v>
      </c>
      <c r="B31" s="5" t="s">
        <v>31</v>
      </c>
      <c r="C31" s="163">
        <v>14</v>
      </c>
      <c r="D31" s="164"/>
      <c r="E31" s="168">
        <f>C31/14</f>
        <v>1</v>
      </c>
      <c r="F31" s="169"/>
      <c r="G31" s="18"/>
      <c r="H31" s="18"/>
      <c r="I31" s="18"/>
      <c r="J31" s="18"/>
      <c r="K31" s="18"/>
      <c r="L31" s="18"/>
    </row>
    <row r="32" spans="1:12" ht="16.5" x14ac:dyDescent="0.25">
      <c r="A32" s="35">
        <v>2</v>
      </c>
      <c r="B32" s="5" t="s">
        <v>32</v>
      </c>
      <c r="C32" s="163">
        <v>0</v>
      </c>
      <c r="D32" s="164"/>
      <c r="E32" s="168">
        <f t="shared" ref="E32:E33" si="6">C32/14</f>
        <v>0</v>
      </c>
      <c r="F32" s="169"/>
      <c r="G32" s="18"/>
      <c r="H32" s="18"/>
      <c r="I32" s="18"/>
      <c r="J32" s="18"/>
      <c r="K32" s="18"/>
      <c r="L32" s="18"/>
    </row>
    <row r="33" spans="1:12" ht="16.5" x14ac:dyDescent="0.25">
      <c r="A33" s="35">
        <v>3</v>
      </c>
      <c r="B33" s="5" t="s">
        <v>33</v>
      </c>
      <c r="C33" s="163">
        <v>0</v>
      </c>
      <c r="D33" s="164"/>
      <c r="E33" s="168">
        <f t="shared" si="6"/>
        <v>0</v>
      </c>
      <c r="F33" s="169"/>
      <c r="G33" s="18"/>
      <c r="H33" s="18"/>
      <c r="I33" s="18"/>
      <c r="J33" s="18"/>
      <c r="K33" s="18"/>
      <c r="L33" s="18"/>
    </row>
    <row r="34" spans="1:12" ht="16.5" x14ac:dyDescent="0.25">
      <c r="A34" s="134" t="s">
        <v>58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</row>
    <row r="35" spans="1:12" ht="16.5" x14ac:dyDescent="0.25">
      <c r="A35" s="132" t="s">
        <v>13</v>
      </c>
      <c r="B35" s="132" t="s">
        <v>34</v>
      </c>
      <c r="C35" s="132" t="s">
        <v>35</v>
      </c>
      <c r="D35" s="132"/>
      <c r="E35" s="132"/>
      <c r="F35" s="132"/>
      <c r="G35" s="132"/>
      <c r="H35" s="132"/>
      <c r="I35" s="132"/>
      <c r="J35" s="132"/>
      <c r="K35" s="9"/>
      <c r="L35" s="9"/>
    </row>
    <row r="36" spans="1:12" ht="16.5" x14ac:dyDescent="0.25">
      <c r="A36" s="132"/>
      <c r="B36" s="132"/>
      <c r="C36" s="146" t="s">
        <v>36</v>
      </c>
      <c r="D36" s="170"/>
      <c r="E36" s="171" t="s">
        <v>37</v>
      </c>
      <c r="F36" s="171"/>
      <c r="G36" s="171" t="s">
        <v>38</v>
      </c>
      <c r="H36" s="171"/>
      <c r="I36" s="171" t="s">
        <v>39</v>
      </c>
      <c r="J36" s="171"/>
      <c r="K36" s="9"/>
      <c r="L36" s="9"/>
    </row>
    <row r="37" spans="1:12" ht="16.5" x14ac:dyDescent="0.25">
      <c r="A37" s="132"/>
      <c r="B37" s="132"/>
      <c r="C37" s="141" t="s">
        <v>16</v>
      </c>
      <c r="D37" s="141" t="s">
        <v>17</v>
      </c>
      <c r="E37" s="141" t="s">
        <v>16</v>
      </c>
      <c r="F37" s="141" t="s">
        <v>17</v>
      </c>
      <c r="G37" s="141" t="s">
        <v>16</v>
      </c>
      <c r="H37" s="141" t="s">
        <v>17</v>
      </c>
      <c r="I37" s="141" t="s">
        <v>16</v>
      </c>
      <c r="J37" s="141" t="s">
        <v>17</v>
      </c>
      <c r="K37" s="9"/>
      <c r="L37" s="9"/>
    </row>
    <row r="38" spans="1:12" ht="9.75" customHeight="1" x14ac:dyDescent="0.25">
      <c r="A38" s="132"/>
      <c r="B38" s="141"/>
      <c r="C38" s="142"/>
      <c r="D38" s="142"/>
      <c r="E38" s="142"/>
      <c r="F38" s="142"/>
      <c r="G38" s="142"/>
      <c r="H38" s="142"/>
      <c r="I38" s="142"/>
      <c r="J38" s="142"/>
      <c r="K38" s="9"/>
      <c r="L38" s="9"/>
    </row>
    <row r="39" spans="1:12" ht="49.5" x14ac:dyDescent="0.25">
      <c r="A39" s="10">
        <v>1</v>
      </c>
      <c r="B39" s="22" t="s">
        <v>40</v>
      </c>
      <c r="C39" s="11">
        <v>8</v>
      </c>
      <c r="D39" s="12">
        <f>C39/14</f>
        <v>0.5714285714285714</v>
      </c>
      <c r="E39" s="36">
        <v>3</v>
      </c>
      <c r="F39" s="12">
        <f>E39/14</f>
        <v>0.21428571428571427</v>
      </c>
      <c r="G39" s="13">
        <v>3</v>
      </c>
      <c r="H39" s="12">
        <f>G39/14</f>
        <v>0.21428571428571427</v>
      </c>
      <c r="I39" s="13">
        <v>0</v>
      </c>
      <c r="J39" s="12">
        <f>I39/14</f>
        <v>0</v>
      </c>
      <c r="K39" s="9"/>
      <c r="L39" s="9"/>
    </row>
    <row r="40" spans="1:12" ht="33" x14ac:dyDescent="0.25">
      <c r="A40" s="14">
        <v>2</v>
      </c>
      <c r="B40" s="22" t="s">
        <v>41</v>
      </c>
      <c r="C40" s="41">
        <v>8</v>
      </c>
      <c r="D40" s="12">
        <f t="shared" ref="D40:D44" si="7">C40/14</f>
        <v>0.5714285714285714</v>
      </c>
      <c r="E40" s="36">
        <v>3</v>
      </c>
      <c r="F40" s="12">
        <f t="shared" ref="F40:F44" si="8">E40/14</f>
        <v>0.21428571428571427</v>
      </c>
      <c r="G40" s="13">
        <v>3</v>
      </c>
      <c r="H40" s="12">
        <f t="shared" ref="H40:H44" si="9">G40/14</f>
        <v>0.21428571428571427</v>
      </c>
      <c r="I40" s="13">
        <v>0</v>
      </c>
      <c r="J40" s="12">
        <f t="shared" ref="J40:J44" si="10">I40/14</f>
        <v>0</v>
      </c>
      <c r="K40" s="9"/>
      <c r="L40" s="9"/>
    </row>
    <row r="41" spans="1:12" ht="33" x14ac:dyDescent="0.25">
      <c r="A41" s="14">
        <v>3</v>
      </c>
      <c r="B41" s="25" t="s">
        <v>42</v>
      </c>
      <c r="C41" s="41">
        <v>5</v>
      </c>
      <c r="D41" s="12">
        <f t="shared" si="7"/>
        <v>0.35714285714285715</v>
      </c>
      <c r="E41" s="36">
        <v>3</v>
      </c>
      <c r="F41" s="12">
        <f t="shared" si="8"/>
        <v>0.21428571428571427</v>
      </c>
      <c r="G41" s="13">
        <v>3</v>
      </c>
      <c r="H41" s="12">
        <f t="shared" si="9"/>
        <v>0.21428571428571427</v>
      </c>
      <c r="I41" s="13">
        <v>2</v>
      </c>
      <c r="J41" s="12">
        <f t="shared" si="10"/>
        <v>0.14285714285714285</v>
      </c>
      <c r="K41" s="9"/>
      <c r="L41" s="9"/>
    </row>
    <row r="42" spans="1:12" ht="33" x14ac:dyDescent="0.25">
      <c r="A42" s="14">
        <v>4</v>
      </c>
      <c r="B42" s="22" t="s">
        <v>43</v>
      </c>
      <c r="C42" s="41">
        <v>6</v>
      </c>
      <c r="D42" s="12">
        <f t="shared" si="7"/>
        <v>0.42857142857142855</v>
      </c>
      <c r="E42" s="36">
        <v>3</v>
      </c>
      <c r="F42" s="12">
        <f t="shared" si="8"/>
        <v>0.21428571428571427</v>
      </c>
      <c r="G42" s="13">
        <v>3</v>
      </c>
      <c r="H42" s="12">
        <f t="shared" si="9"/>
        <v>0.21428571428571427</v>
      </c>
      <c r="I42" s="13">
        <v>2</v>
      </c>
      <c r="J42" s="12">
        <f t="shared" si="10"/>
        <v>0.14285714285714285</v>
      </c>
      <c r="K42" s="9"/>
      <c r="L42" s="9"/>
    </row>
    <row r="43" spans="1:12" ht="49.5" x14ac:dyDescent="0.25">
      <c r="A43" s="14">
        <v>5</v>
      </c>
      <c r="B43" s="22" t="s">
        <v>44</v>
      </c>
      <c r="C43" s="41">
        <v>5</v>
      </c>
      <c r="D43" s="12">
        <f t="shared" si="7"/>
        <v>0.35714285714285715</v>
      </c>
      <c r="E43" s="36">
        <v>4</v>
      </c>
      <c r="F43" s="12">
        <f t="shared" si="8"/>
        <v>0.2857142857142857</v>
      </c>
      <c r="G43" s="13">
        <v>4</v>
      </c>
      <c r="H43" s="12">
        <f t="shared" si="9"/>
        <v>0.2857142857142857</v>
      </c>
      <c r="I43" s="13">
        <v>1</v>
      </c>
      <c r="J43" s="12">
        <f t="shared" si="10"/>
        <v>7.1428571428571425E-2</v>
      </c>
      <c r="K43" s="15"/>
      <c r="L43" s="18"/>
    </row>
    <row r="44" spans="1:12" ht="49.5" x14ac:dyDescent="0.25">
      <c r="A44" s="14">
        <v>6</v>
      </c>
      <c r="B44" s="22" t="s">
        <v>45</v>
      </c>
      <c r="C44" s="41">
        <v>8</v>
      </c>
      <c r="D44" s="12">
        <f t="shared" si="7"/>
        <v>0.5714285714285714</v>
      </c>
      <c r="E44" s="36">
        <v>1</v>
      </c>
      <c r="F44" s="12">
        <f t="shared" si="8"/>
        <v>7.1428571428571425E-2</v>
      </c>
      <c r="G44" s="13">
        <v>3</v>
      </c>
      <c r="H44" s="12">
        <f t="shared" si="9"/>
        <v>0.21428571428571427</v>
      </c>
      <c r="I44" s="13">
        <v>2</v>
      </c>
      <c r="J44" s="12">
        <f t="shared" si="10"/>
        <v>0.14285714285714285</v>
      </c>
      <c r="K44" s="15"/>
      <c r="L44" s="18"/>
    </row>
    <row r="45" spans="1:12" ht="16.5" x14ac:dyDescent="0.25">
      <c r="A45" s="134" t="s">
        <v>46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</row>
    <row r="46" spans="1:12" ht="16.5" x14ac:dyDescent="0.25">
      <c r="A46" s="157" t="s">
        <v>47</v>
      </c>
      <c r="B46" s="158"/>
      <c r="C46" s="132" t="s">
        <v>48</v>
      </c>
      <c r="D46" s="132"/>
      <c r="E46" s="132"/>
      <c r="F46" s="132"/>
      <c r="G46" s="132"/>
      <c r="H46" s="132"/>
      <c r="I46" s="132"/>
      <c r="J46" s="132"/>
      <c r="K46" s="18"/>
      <c r="L46" s="18"/>
    </row>
    <row r="47" spans="1:12" ht="16.5" x14ac:dyDescent="0.25">
      <c r="A47" s="159"/>
      <c r="B47" s="160"/>
      <c r="C47" s="146" t="s">
        <v>49</v>
      </c>
      <c r="D47" s="170"/>
      <c r="E47" s="132" t="s">
        <v>50</v>
      </c>
      <c r="F47" s="132"/>
      <c r="G47" s="132" t="s">
        <v>51</v>
      </c>
      <c r="H47" s="132"/>
      <c r="I47" s="132" t="s">
        <v>52</v>
      </c>
      <c r="J47" s="132"/>
      <c r="K47" s="18"/>
      <c r="L47" s="18"/>
    </row>
    <row r="48" spans="1:12" ht="16.5" x14ac:dyDescent="0.25">
      <c r="A48" s="159"/>
      <c r="B48" s="160"/>
      <c r="C48" s="34" t="s">
        <v>16</v>
      </c>
      <c r="D48" s="34" t="s">
        <v>17</v>
      </c>
      <c r="E48" s="34" t="s">
        <v>16</v>
      </c>
      <c r="F48" s="34" t="s">
        <v>17</v>
      </c>
      <c r="G48" s="34" t="s">
        <v>16</v>
      </c>
      <c r="H48" s="34" t="s">
        <v>17</v>
      </c>
      <c r="I48" s="34" t="s">
        <v>16</v>
      </c>
      <c r="J48" s="34" t="s">
        <v>17</v>
      </c>
      <c r="K48" s="18"/>
      <c r="L48" s="18"/>
    </row>
    <row r="49" spans="1:12" ht="16.5" x14ac:dyDescent="0.25">
      <c r="A49" s="161"/>
      <c r="B49" s="162"/>
      <c r="C49" s="35">
        <v>2</v>
      </c>
      <c r="D49" s="16">
        <f>C49/14</f>
        <v>0.14285714285714285</v>
      </c>
      <c r="E49" s="35">
        <v>7</v>
      </c>
      <c r="F49" s="16">
        <f>E49/14</f>
        <v>0.5</v>
      </c>
      <c r="G49" s="35">
        <v>5</v>
      </c>
      <c r="H49" s="16">
        <f>G49/14</f>
        <v>0.35714285714285715</v>
      </c>
      <c r="I49" s="35"/>
      <c r="J49" s="50">
        <f>I49/14</f>
        <v>0</v>
      </c>
      <c r="K49" s="18"/>
      <c r="L49" s="18"/>
    </row>
    <row r="50" spans="1:12" ht="16.5" x14ac:dyDescent="0.25">
      <c r="A50" s="134" t="s">
        <v>53</v>
      </c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</row>
    <row r="51" spans="1:12" ht="16.5" x14ac:dyDescent="0.25">
      <c r="A51" s="34" t="s">
        <v>6</v>
      </c>
      <c r="B51" s="34" t="s">
        <v>7</v>
      </c>
      <c r="C51" s="132" t="s">
        <v>66</v>
      </c>
      <c r="D51" s="132"/>
      <c r="E51" s="132" t="s">
        <v>67</v>
      </c>
      <c r="F51" s="132"/>
      <c r="G51" s="18"/>
      <c r="H51" s="18"/>
      <c r="I51" s="18"/>
      <c r="J51" s="18"/>
      <c r="K51" s="18"/>
      <c r="L51" s="18"/>
    </row>
    <row r="52" spans="1:12" ht="16.5" x14ac:dyDescent="0.25">
      <c r="A52" s="35">
        <v>1</v>
      </c>
      <c r="B52" s="5" t="s">
        <v>31</v>
      </c>
      <c r="C52" s="163">
        <v>3</v>
      </c>
      <c r="D52" s="164"/>
      <c r="E52" s="165">
        <f>C52/14</f>
        <v>0.21428571428571427</v>
      </c>
      <c r="F52" s="166"/>
      <c r="G52" s="18"/>
      <c r="H52" s="18"/>
      <c r="I52" s="18"/>
      <c r="J52" s="18"/>
      <c r="K52" s="18"/>
      <c r="L52" s="18"/>
    </row>
    <row r="53" spans="1:12" ht="16.5" x14ac:dyDescent="0.25">
      <c r="A53" s="35">
        <v>2</v>
      </c>
      <c r="B53" s="5" t="s">
        <v>54</v>
      </c>
      <c r="C53" s="163">
        <v>10</v>
      </c>
      <c r="D53" s="164"/>
      <c r="E53" s="165">
        <f t="shared" ref="E53:E54" si="11">C53/14</f>
        <v>0.7142857142857143</v>
      </c>
      <c r="F53" s="166"/>
      <c r="G53" s="18"/>
      <c r="H53" s="18"/>
      <c r="I53" s="18"/>
      <c r="J53" s="18"/>
      <c r="K53" s="18"/>
      <c r="L53" s="18"/>
    </row>
    <row r="54" spans="1:12" ht="16.5" x14ac:dyDescent="0.25">
      <c r="A54" s="35">
        <v>3</v>
      </c>
      <c r="B54" s="5" t="s">
        <v>55</v>
      </c>
      <c r="C54" s="178">
        <v>1</v>
      </c>
      <c r="D54" s="178"/>
      <c r="E54" s="165">
        <f t="shared" si="11"/>
        <v>7.1428571428571425E-2</v>
      </c>
      <c r="F54" s="166"/>
      <c r="G54" s="18"/>
      <c r="H54" s="18"/>
      <c r="I54" s="18"/>
      <c r="J54" s="18"/>
      <c r="K54" s="18"/>
      <c r="L54" s="18"/>
    </row>
    <row r="55" spans="1:12" ht="16.5" x14ac:dyDescent="0.25">
      <c r="A55" s="7">
        <v>4</v>
      </c>
      <c r="B55" s="5" t="s">
        <v>56</v>
      </c>
      <c r="C55" s="163"/>
      <c r="D55" s="164"/>
      <c r="E55" s="163"/>
      <c r="F55" s="164"/>
      <c r="G55" s="18"/>
      <c r="H55" s="18"/>
      <c r="I55" s="18"/>
      <c r="J55" s="18"/>
      <c r="K55" s="18"/>
      <c r="L55" s="18"/>
    </row>
    <row r="56" spans="1:12" ht="16.5" x14ac:dyDescent="0.25">
      <c r="A56" s="18"/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</row>
    <row r="57" spans="1:12" ht="16.5" x14ac:dyDescent="0.25">
      <c r="A57" s="18"/>
      <c r="B57" s="17"/>
      <c r="C57" s="18"/>
      <c r="D57" s="18"/>
      <c r="F57" s="18" t="s">
        <v>70</v>
      </c>
      <c r="G57" s="18"/>
      <c r="H57" s="18"/>
      <c r="I57" s="18"/>
      <c r="J57" s="18"/>
      <c r="K57" s="18"/>
      <c r="L57" s="18"/>
    </row>
    <row r="58" spans="1:12" ht="16.5" x14ac:dyDescent="0.25">
      <c r="A58" s="18"/>
      <c r="B58" s="17"/>
      <c r="C58" s="18"/>
      <c r="D58" s="18"/>
      <c r="E58" s="18"/>
      <c r="F58" s="23" t="s">
        <v>71</v>
      </c>
      <c r="G58" s="18"/>
      <c r="I58" s="18"/>
      <c r="J58" s="18"/>
      <c r="K58" s="18"/>
      <c r="L58" s="18"/>
    </row>
  </sheetData>
  <mergeCells count="64">
    <mergeCell ref="G47:H47"/>
    <mergeCell ref="I47:J47"/>
    <mergeCell ref="C55:D55"/>
    <mergeCell ref="E55:F55"/>
    <mergeCell ref="C52:D52"/>
    <mergeCell ref="E52:F52"/>
    <mergeCell ref="C53:D53"/>
    <mergeCell ref="E53:F53"/>
    <mergeCell ref="C54:D54"/>
    <mergeCell ref="E54:F54"/>
    <mergeCell ref="A50:L50"/>
    <mergeCell ref="C51:D51"/>
    <mergeCell ref="E51:F51"/>
    <mergeCell ref="A46:B49"/>
    <mergeCell ref="C46:J46"/>
    <mergeCell ref="C47:D47"/>
    <mergeCell ref="B35:B38"/>
    <mergeCell ref="C35:J35"/>
    <mergeCell ref="C36:D36"/>
    <mergeCell ref="E36:F36"/>
    <mergeCell ref="G36:H36"/>
    <mergeCell ref="I36:J36"/>
    <mergeCell ref="J37:J38"/>
    <mergeCell ref="H37:H38"/>
    <mergeCell ref="I37:I38"/>
    <mergeCell ref="C32:D32"/>
    <mergeCell ref="E32:F32"/>
    <mergeCell ref="C33:D33"/>
    <mergeCell ref="E33:F33"/>
    <mergeCell ref="A34:L34"/>
    <mergeCell ref="A5:L5"/>
    <mergeCell ref="A6:L7"/>
    <mergeCell ref="C8:D8"/>
    <mergeCell ref="E8:F8"/>
    <mergeCell ref="C9:D9"/>
    <mergeCell ref="E9:F9"/>
    <mergeCell ref="E47:F47"/>
    <mergeCell ref="A29:L29"/>
    <mergeCell ref="C30:D30"/>
    <mergeCell ref="E30:F30"/>
    <mergeCell ref="A14:A16"/>
    <mergeCell ref="A45:L45"/>
    <mergeCell ref="C37:C38"/>
    <mergeCell ref="D37:D38"/>
    <mergeCell ref="E37:E38"/>
    <mergeCell ref="F37:F38"/>
    <mergeCell ref="G37:G38"/>
    <mergeCell ref="A35:A38"/>
    <mergeCell ref="I15:J15"/>
    <mergeCell ref="K15:L15"/>
    <mergeCell ref="C31:D31"/>
    <mergeCell ref="E31:F31"/>
    <mergeCell ref="C10:D10"/>
    <mergeCell ref="E10:F10"/>
    <mergeCell ref="C11:D11"/>
    <mergeCell ref="E11:F11"/>
    <mergeCell ref="C12:D12"/>
    <mergeCell ref="E12:F12"/>
    <mergeCell ref="A13:L13"/>
    <mergeCell ref="B14:B16"/>
    <mergeCell ref="C14:L14"/>
    <mergeCell ref="C15:D15"/>
    <mergeCell ref="E15:F15"/>
    <mergeCell ref="G15:H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50" workbookViewId="0">
      <selection activeCell="F59" sqref="F59"/>
    </sheetView>
  </sheetViews>
  <sheetFormatPr defaultRowHeight="15" x14ac:dyDescent="0.25"/>
  <cols>
    <col min="2" max="2" width="28.42578125" customWidth="1"/>
  </cols>
  <sheetData>
    <row r="1" spans="1:12" ht="16.5" x14ac:dyDescent="0.25">
      <c r="A1" s="37"/>
      <c r="B1" s="1" t="s">
        <v>0</v>
      </c>
      <c r="C1" s="38"/>
      <c r="D1" s="38"/>
      <c r="E1" s="38"/>
      <c r="F1" s="38"/>
      <c r="G1" s="38"/>
      <c r="H1" s="2" t="s">
        <v>1</v>
      </c>
      <c r="I1" s="38"/>
      <c r="J1" s="38"/>
      <c r="K1" s="38"/>
      <c r="L1" s="37"/>
    </row>
    <row r="2" spans="1:12" ht="16.5" x14ac:dyDescent="0.25">
      <c r="A2" s="37"/>
      <c r="B2" s="1" t="s">
        <v>2</v>
      </c>
      <c r="C2" s="38"/>
      <c r="D2" s="38"/>
      <c r="E2" s="38"/>
      <c r="F2" s="38"/>
      <c r="G2" s="38"/>
      <c r="H2" s="2" t="s">
        <v>3</v>
      </c>
      <c r="I2" s="38"/>
      <c r="J2" s="38"/>
      <c r="K2" s="38"/>
      <c r="L2" s="37"/>
    </row>
    <row r="3" spans="1:12" ht="16.5" x14ac:dyDescent="0.25">
      <c r="A3" s="37"/>
      <c r="B3" s="3" t="s">
        <v>72</v>
      </c>
      <c r="C3" s="38"/>
      <c r="D3" s="38"/>
      <c r="E3" s="38"/>
      <c r="F3" s="38"/>
      <c r="G3" s="38"/>
      <c r="H3" s="38"/>
      <c r="I3" s="39"/>
      <c r="J3" s="39"/>
      <c r="K3" s="39"/>
      <c r="L3" s="37"/>
    </row>
    <row r="4" spans="1:12" ht="16.5" x14ac:dyDescent="0.25">
      <c r="A4" s="37"/>
      <c r="B4" s="4"/>
      <c r="C4" s="40"/>
      <c r="D4" s="40"/>
      <c r="E4" s="37"/>
      <c r="F4" s="37"/>
      <c r="G4" s="37"/>
      <c r="H4" s="37"/>
      <c r="I4" s="37"/>
      <c r="J4" s="37"/>
      <c r="K4" s="37"/>
      <c r="L4" s="37"/>
    </row>
    <row r="5" spans="1:12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2" ht="18.75" x14ac:dyDescent="0.3">
      <c r="A6" s="177" t="s">
        <v>72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</row>
    <row r="7" spans="1:12" x14ac:dyDescent="0.25">
      <c r="A7" s="134" t="s">
        <v>5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2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</row>
    <row r="9" spans="1:12" ht="16.5" x14ac:dyDescent="0.25">
      <c r="A9" s="46" t="s">
        <v>6</v>
      </c>
      <c r="B9" s="46" t="s">
        <v>7</v>
      </c>
      <c r="C9" s="146" t="s">
        <v>63</v>
      </c>
      <c r="D9" s="170"/>
      <c r="E9" s="146" t="s">
        <v>64</v>
      </c>
      <c r="F9" s="170"/>
      <c r="G9" s="37"/>
      <c r="H9" s="37"/>
      <c r="I9" s="37"/>
      <c r="J9" s="37"/>
      <c r="K9" s="37"/>
      <c r="L9" s="37"/>
    </row>
    <row r="10" spans="1:12" ht="16.5" x14ac:dyDescent="0.25">
      <c r="A10" s="45">
        <v>1</v>
      </c>
      <c r="B10" s="5" t="s">
        <v>8</v>
      </c>
      <c r="C10" s="183">
        <v>13</v>
      </c>
      <c r="D10" s="184"/>
      <c r="E10" s="147">
        <f>C10/20</f>
        <v>0.65</v>
      </c>
      <c r="F10" s="148"/>
      <c r="G10" s="37"/>
      <c r="H10" s="37"/>
      <c r="I10" s="37"/>
      <c r="J10" s="37"/>
      <c r="K10" s="37"/>
      <c r="L10" s="37"/>
    </row>
    <row r="11" spans="1:12" ht="16.5" x14ac:dyDescent="0.25">
      <c r="A11" s="45">
        <v>2</v>
      </c>
      <c r="B11" s="5" t="s">
        <v>9</v>
      </c>
      <c r="C11" s="183">
        <v>5</v>
      </c>
      <c r="D11" s="184"/>
      <c r="E11" s="147">
        <f t="shared" ref="E11:E13" si="0">C11/20</f>
        <v>0.25</v>
      </c>
      <c r="F11" s="148"/>
      <c r="G11" s="37"/>
      <c r="H11" s="37"/>
      <c r="I11" s="37"/>
      <c r="J11" s="37"/>
      <c r="K11" s="37"/>
      <c r="L11" s="37"/>
    </row>
    <row r="12" spans="1:12" ht="16.5" x14ac:dyDescent="0.25">
      <c r="A12" s="45">
        <v>3</v>
      </c>
      <c r="B12" s="5" t="s">
        <v>10</v>
      </c>
      <c r="C12" s="183">
        <v>2</v>
      </c>
      <c r="D12" s="184"/>
      <c r="E12" s="147">
        <f t="shared" si="0"/>
        <v>0.1</v>
      </c>
      <c r="F12" s="148"/>
      <c r="G12" s="37"/>
      <c r="H12" s="37"/>
      <c r="I12" s="37"/>
      <c r="J12" s="37"/>
      <c r="K12" s="37"/>
      <c r="L12" s="37"/>
    </row>
    <row r="13" spans="1:12" ht="16.5" x14ac:dyDescent="0.25">
      <c r="A13" s="45">
        <v>4</v>
      </c>
      <c r="B13" s="5" t="s">
        <v>11</v>
      </c>
      <c r="C13" s="183">
        <v>0</v>
      </c>
      <c r="D13" s="184"/>
      <c r="E13" s="147">
        <f t="shared" si="0"/>
        <v>0</v>
      </c>
      <c r="F13" s="148"/>
      <c r="G13" s="37"/>
      <c r="H13" s="37"/>
      <c r="I13" s="37"/>
      <c r="J13" s="37"/>
      <c r="K13" s="37"/>
      <c r="L13" s="37"/>
    </row>
    <row r="14" spans="1:12" ht="72.75" customHeight="1" x14ac:dyDescent="0.25">
      <c r="A14" s="174" t="s">
        <v>12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</row>
    <row r="15" spans="1:12" ht="16.5" x14ac:dyDescent="0.25">
      <c r="A15" s="141" t="s">
        <v>13</v>
      </c>
      <c r="B15" s="152" t="s">
        <v>14</v>
      </c>
      <c r="C15" s="171" t="s">
        <v>15</v>
      </c>
      <c r="D15" s="171"/>
      <c r="E15" s="171"/>
      <c r="F15" s="171"/>
      <c r="G15" s="171"/>
      <c r="H15" s="171"/>
      <c r="I15" s="171"/>
      <c r="J15" s="171"/>
      <c r="K15" s="171"/>
      <c r="L15" s="171"/>
    </row>
    <row r="16" spans="1:12" ht="16.5" x14ac:dyDescent="0.25">
      <c r="A16" s="151"/>
      <c r="B16" s="153"/>
      <c r="C16" s="132">
        <v>1</v>
      </c>
      <c r="D16" s="132"/>
      <c r="E16" s="132">
        <v>2</v>
      </c>
      <c r="F16" s="132"/>
      <c r="G16" s="132">
        <v>3</v>
      </c>
      <c r="H16" s="132"/>
      <c r="I16" s="132">
        <v>4</v>
      </c>
      <c r="J16" s="132"/>
      <c r="K16" s="132">
        <v>5</v>
      </c>
      <c r="L16" s="132"/>
    </row>
    <row r="17" spans="1:12" ht="16.5" x14ac:dyDescent="0.25">
      <c r="A17" s="142"/>
      <c r="B17" s="154"/>
      <c r="C17" s="6" t="s">
        <v>16</v>
      </c>
      <c r="D17" s="6" t="s">
        <v>17</v>
      </c>
      <c r="E17" s="6" t="s">
        <v>16</v>
      </c>
      <c r="F17" s="6" t="s">
        <v>17</v>
      </c>
      <c r="G17" s="6" t="s">
        <v>16</v>
      </c>
      <c r="H17" s="6" t="s">
        <v>17</v>
      </c>
      <c r="I17" s="6" t="s">
        <v>16</v>
      </c>
      <c r="J17" s="6" t="s">
        <v>17</v>
      </c>
      <c r="K17" s="6" t="s">
        <v>16</v>
      </c>
      <c r="L17" s="6" t="s">
        <v>17</v>
      </c>
    </row>
    <row r="18" spans="1:12" ht="16.5" x14ac:dyDescent="0.25">
      <c r="A18" s="7">
        <v>1</v>
      </c>
      <c r="B18" s="8" t="s">
        <v>18</v>
      </c>
      <c r="C18" s="46">
        <v>0</v>
      </c>
      <c r="D18" s="33">
        <f>C18/20</f>
        <v>0</v>
      </c>
      <c r="E18" s="46">
        <v>1</v>
      </c>
      <c r="F18" s="33">
        <f>E18/20</f>
        <v>0.05</v>
      </c>
      <c r="G18" s="46">
        <v>10</v>
      </c>
      <c r="H18" s="33">
        <f>G18/20</f>
        <v>0.5</v>
      </c>
      <c r="I18" s="46">
        <v>6</v>
      </c>
      <c r="J18" s="33">
        <f>I18/20</f>
        <v>0.3</v>
      </c>
      <c r="K18" s="46">
        <v>3</v>
      </c>
      <c r="L18" s="33">
        <f>K18/20</f>
        <v>0.15</v>
      </c>
    </row>
    <row r="19" spans="1:12" ht="16.5" x14ac:dyDescent="0.25">
      <c r="A19" s="7">
        <v>2</v>
      </c>
      <c r="B19" s="8" t="s">
        <v>19</v>
      </c>
      <c r="C19" s="46">
        <v>0</v>
      </c>
      <c r="D19" s="33">
        <f t="shared" ref="D19:D29" si="1">C19/20</f>
        <v>0</v>
      </c>
      <c r="E19" s="46">
        <v>4</v>
      </c>
      <c r="F19" s="33">
        <f t="shared" ref="F19:F29" si="2">E19/20</f>
        <v>0.2</v>
      </c>
      <c r="G19" s="46">
        <v>7</v>
      </c>
      <c r="H19" s="33">
        <f t="shared" ref="H19:H29" si="3">G19/20</f>
        <v>0.35</v>
      </c>
      <c r="I19" s="46">
        <v>7</v>
      </c>
      <c r="J19" s="33">
        <f t="shared" ref="J19:J29" si="4">I19/20</f>
        <v>0.35</v>
      </c>
      <c r="K19" s="46">
        <v>2</v>
      </c>
      <c r="L19" s="33">
        <f t="shared" ref="L19:L29" si="5">K19/20</f>
        <v>0.1</v>
      </c>
    </row>
    <row r="20" spans="1:12" ht="33" x14ac:dyDescent="0.25">
      <c r="A20" s="7">
        <v>3</v>
      </c>
      <c r="B20" s="8" t="s">
        <v>20</v>
      </c>
      <c r="C20" s="46">
        <v>1</v>
      </c>
      <c r="D20" s="33">
        <f t="shared" si="1"/>
        <v>0.05</v>
      </c>
      <c r="E20" s="46">
        <v>2</v>
      </c>
      <c r="F20" s="33">
        <f t="shared" si="2"/>
        <v>0.1</v>
      </c>
      <c r="G20" s="46">
        <v>10</v>
      </c>
      <c r="H20" s="33">
        <f t="shared" si="3"/>
        <v>0.5</v>
      </c>
      <c r="I20" s="46">
        <v>2</v>
      </c>
      <c r="J20" s="33">
        <f t="shared" si="4"/>
        <v>0.1</v>
      </c>
      <c r="K20" s="46">
        <v>5</v>
      </c>
      <c r="L20" s="33">
        <f t="shared" si="5"/>
        <v>0.25</v>
      </c>
    </row>
    <row r="21" spans="1:12" ht="33" x14ac:dyDescent="0.25">
      <c r="A21" s="7">
        <v>4</v>
      </c>
      <c r="B21" s="8" t="s">
        <v>21</v>
      </c>
      <c r="C21" s="46">
        <v>2</v>
      </c>
      <c r="D21" s="33">
        <f t="shared" si="1"/>
        <v>0.1</v>
      </c>
      <c r="E21" s="46">
        <v>1</v>
      </c>
      <c r="F21" s="33">
        <f t="shared" si="2"/>
        <v>0.05</v>
      </c>
      <c r="G21" s="46">
        <v>9</v>
      </c>
      <c r="H21" s="33">
        <f t="shared" si="3"/>
        <v>0.45</v>
      </c>
      <c r="I21" s="46">
        <v>7</v>
      </c>
      <c r="J21" s="33">
        <f t="shared" si="4"/>
        <v>0.35</v>
      </c>
      <c r="K21" s="46">
        <v>1</v>
      </c>
      <c r="L21" s="33">
        <f t="shared" si="5"/>
        <v>0.05</v>
      </c>
    </row>
    <row r="22" spans="1:12" ht="33" x14ac:dyDescent="0.25">
      <c r="A22" s="7">
        <v>5</v>
      </c>
      <c r="B22" s="8" t="s">
        <v>22</v>
      </c>
      <c r="C22" s="46">
        <v>0</v>
      </c>
      <c r="D22" s="33">
        <f t="shared" si="1"/>
        <v>0</v>
      </c>
      <c r="E22" s="46">
        <v>3</v>
      </c>
      <c r="F22" s="33">
        <f t="shared" si="2"/>
        <v>0.15</v>
      </c>
      <c r="G22" s="46">
        <v>9</v>
      </c>
      <c r="H22" s="33">
        <f t="shared" si="3"/>
        <v>0.45</v>
      </c>
      <c r="I22" s="46">
        <v>5</v>
      </c>
      <c r="J22" s="33">
        <f t="shared" si="4"/>
        <v>0.25</v>
      </c>
      <c r="K22" s="46">
        <v>3</v>
      </c>
      <c r="L22" s="33">
        <f t="shared" si="5"/>
        <v>0.15</v>
      </c>
    </row>
    <row r="23" spans="1:12" ht="16.5" x14ac:dyDescent="0.25">
      <c r="A23" s="7">
        <v>6</v>
      </c>
      <c r="B23" s="8" t="s">
        <v>23</v>
      </c>
      <c r="C23" s="46">
        <v>0</v>
      </c>
      <c r="D23" s="33">
        <f t="shared" si="1"/>
        <v>0</v>
      </c>
      <c r="E23" s="46">
        <v>7</v>
      </c>
      <c r="F23" s="33">
        <f t="shared" si="2"/>
        <v>0.35</v>
      </c>
      <c r="G23" s="46">
        <v>8</v>
      </c>
      <c r="H23" s="33">
        <f t="shared" si="3"/>
        <v>0.4</v>
      </c>
      <c r="I23" s="46">
        <v>3</v>
      </c>
      <c r="J23" s="33">
        <f t="shared" si="4"/>
        <v>0.15</v>
      </c>
      <c r="K23" s="46">
        <v>2</v>
      </c>
      <c r="L23" s="33">
        <f t="shared" si="5"/>
        <v>0.1</v>
      </c>
    </row>
    <row r="24" spans="1:12" ht="16.5" x14ac:dyDescent="0.25">
      <c r="A24" s="7">
        <v>7</v>
      </c>
      <c r="B24" s="8" t="s">
        <v>24</v>
      </c>
      <c r="C24" s="46">
        <v>1</v>
      </c>
      <c r="D24" s="33">
        <f t="shared" si="1"/>
        <v>0.05</v>
      </c>
      <c r="E24" s="46">
        <v>3</v>
      </c>
      <c r="F24" s="33">
        <f t="shared" si="2"/>
        <v>0.15</v>
      </c>
      <c r="G24" s="46">
        <v>12</v>
      </c>
      <c r="H24" s="33">
        <f t="shared" si="3"/>
        <v>0.6</v>
      </c>
      <c r="I24" s="46">
        <v>3</v>
      </c>
      <c r="J24" s="33">
        <f t="shared" si="4"/>
        <v>0.15</v>
      </c>
      <c r="K24" s="46">
        <v>1</v>
      </c>
      <c r="L24" s="33">
        <f t="shared" si="5"/>
        <v>0.05</v>
      </c>
    </row>
    <row r="25" spans="1:12" ht="16.5" x14ac:dyDescent="0.25">
      <c r="A25" s="7">
        <v>8</v>
      </c>
      <c r="B25" s="8" t="s">
        <v>25</v>
      </c>
      <c r="C25" s="46">
        <v>0</v>
      </c>
      <c r="D25" s="33">
        <f t="shared" si="1"/>
        <v>0</v>
      </c>
      <c r="E25" s="46">
        <v>2</v>
      </c>
      <c r="F25" s="33">
        <f t="shared" si="2"/>
        <v>0.1</v>
      </c>
      <c r="G25" s="46">
        <v>6</v>
      </c>
      <c r="H25" s="33">
        <f t="shared" si="3"/>
        <v>0.3</v>
      </c>
      <c r="I25" s="46">
        <v>7</v>
      </c>
      <c r="J25" s="33">
        <f t="shared" si="4"/>
        <v>0.35</v>
      </c>
      <c r="K25" s="46">
        <v>5</v>
      </c>
      <c r="L25" s="33">
        <f t="shared" si="5"/>
        <v>0.25</v>
      </c>
    </row>
    <row r="26" spans="1:12" ht="16.5" x14ac:dyDescent="0.25">
      <c r="A26" s="7">
        <v>9</v>
      </c>
      <c r="B26" s="8" t="s">
        <v>26</v>
      </c>
      <c r="C26" s="46">
        <v>3</v>
      </c>
      <c r="D26" s="33">
        <f t="shared" si="1"/>
        <v>0.15</v>
      </c>
      <c r="E26" s="46">
        <v>4</v>
      </c>
      <c r="F26" s="33">
        <f t="shared" si="2"/>
        <v>0.2</v>
      </c>
      <c r="G26" s="46">
        <v>9</v>
      </c>
      <c r="H26" s="33">
        <f t="shared" si="3"/>
        <v>0.45</v>
      </c>
      <c r="I26" s="46">
        <v>4</v>
      </c>
      <c r="J26" s="33">
        <f t="shared" si="4"/>
        <v>0.2</v>
      </c>
      <c r="K26" s="46">
        <v>0</v>
      </c>
      <c r="L26" s="33">
        <f t="shared" si="5"/>
        <v>0</v>
      </c>
    </row>
    <row r="27" spans="1:12" ht="16.5" x14ac:dyDescent="0.25">
      <c r="A27" s="7">
        <v>10</v>
      </c>
      <c r="B27" s="8" t="s">
        <v>27</v>
      </c>
      <c r="C27" s="46">
        <v>0</v>
      </c>
      <c r="D27" s="33">
        <f t="shared" si="1"/>
        <v>0</v>
      </c>
      <c r="E27" s="46">
        <v>4</v>
      </c>
      <c r="F27" s="33">
        <f t="shared" si="2"/>
        <v>0.2</v>
      </c>
      <c r="G27" s="46">
        <v>6</v>
      </c>
      <c r="H27" s="33">
        <f t="shared" si="3"/>
        <v>0.3</v>
      </c>
      <c r="I27" s="46">
        <v>5</v>
      </c>
      <c r="J27" s="33">
        <f t="shared" si="4"/>
        <v>0.25</v>
      </c>
      <c r="K27" s="46">
        <v>5</v>
      </c>
      <c r="L27" s="33">
        <f t="shared" si="5"/>
        <v>0.25</v>
      </c>
    </row>
    <row r="28" spans="1:12" ht="16.5" x14ac:dyDescent="0.25">
      <c r="A28" s="7">
        <v>11</v>
      </c>
      <c r="B28" s="8" t="s">
        <v>28</v>
      </c>
      <c r="C28" s="46">
        <v>0</v>
      </c>
      <c r="D28" s="33">
        <f t="shared" si="1"/>
        <v>0</v>
      </c>
      <c r="E28" s="46">
        <v>0</v>
      </c>
      <c r="F28" s="33">
        <f t="shared" si="2"/>
        <v>0</v>
      </c>
      <c r="G28" s="46">
        <v>4</v>
      </c>
      <c r="H28" s="33">
        <f t="shared" si="3"/>
        <v>0.2</v>
      </c>
      <c r="I28" s="46">
        <v>12</v>
      </c>
      <c r="J28" s="33">
        <f t="shared" si="4"/>
        <v>0.6</v>
      </c>
      <c r="K28" s="46">
        <v>4</v>
      </c>
      <c r="L28" s="33">
        <f t="shared" si="5"/>
        <v>0.2</v>
      </c>
    </row>
    <row r="29" spans="1:12" ht="16.5" x14ac:dyDescent="0.25">
      <c r="A29" s="7">
        <v>12</v>
      </c>
      <c r="B29" s="8" t="s">
        <v>29</v>
      </c>
      <c r="C29" s="46">
        <v>0</v>
      </c>
      <c r="D29" s="33">
        <f t="shared" si="1"/>
        <v>0</v>
      </c>
      <c r="E29" s="46">
        <v>0</v>
      </c>
      <c r="F29" s="33">
        <f t="shared" si="2"/>
        <v>0</v>
      </c>
      <c r="G29" s="46">
        <v>3</v>
      </c>
      <c r="H29" s="33">
        <f t="shared" si="3"/>
        <v>0.15</v>
      </c>
      <c r="I29" s="46">
        <v>9</v>
      </c>
      <c r="J29" s="33">
        <f t="shared" si="4"/>
        <v>0.45</v>
      </c>
      <c r="K29" s="46">
        <v>8</v>
      </c>
      <c r="L29" s="33">
        <f t="shared" si="5"/>
        <v>0.4</v>
      </c>
    </row>
    <row r="30" spans="1:12" ht="16.5" x14ac:dyDescent="0.25">
      <c r="A30" s="167" t="s">
        <v>30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</row>
    <row r="31" spans="1:12" ht="16.5" x14ac:dyDescent="0.25">
      <c r="A31" s="46" t="s">
        <v>6</v>
      </c>
      <c r="B31" s="46" t="s">
        <v>7</v>
      </c>
      <c r="C31" s="171" t="s">
        <v>63</v>
      </c>
      <c r="D31" s="171"/>
      <c r="E31" s="171" t="s">
        <v>65</v>
      </c>
      <c r="F31" s="171"/>
      <c r="G31" s="37"/>
      <c r="H31" s="37"/>
      <c r="I31" s="37"/>
      <c r="J31" s="37"/>
      <c r="K31" s="37"/>
      <c r="L31" s="37"/>
    </row>
    <row r="32" spans="1:12" ht="16.5" x14ac:dyDescent="0.25">
      <c r="A32" s="45">
        <v>1</v>
      </c>
      <c r="B32" s="5" t="s">
        <v>31</v>
      </c>
      <c r="C32" s="129">
        <v>19</v>
      </c>
      <c r="D32" s="131"/>
      <c r="E32" s="125">
        <f>C32/20</f>
        <v>0.95</v>
      </c>
      <c r="F32" s="182"/>
      <c r="G32" s="37"/>
      <c r="H32" s="37"/>
      <c r="I32" s="37"/>
      <c r="J32" s="37"/>
      <c r="K32" s="37"/>
      <c r="L32" s="37"/>
    </row>
    <row r="33" spans="1:12" ht="16.5" x14ac:dyDescent="0.25">
      <c r="A33" s="45">
        <v>2</v>
      </c>
      <c r="B33" s="5" t="s">
        <v>32</v>
      </c>
      <c r="C33" s="129">
        <v>1</v>
      </c>
      <c r="D33" s="131"/>
      <c r="E33" s="125">
        <f t="shared" ref="E33:E34" si="6">C33/20</f>
        <v>0.05</v>
      </c>
      <c r="F33" s="182"/>
      <c r="G33" s="37"/>
      <c r="H33" s="37"/>
      <c r="I33" s="37"/>
      <c r="J33" s="37"/>
      <c r="K33" s="37"/>
      <c r="L33" s="37"/>
    </row>
    <row r="34" spans="1:12" ht="16.5" x14ac:dyDescent="0.25">
      <c r="A34" s="45">
        <v>3</v>
      </c>
      <c r="B34" s="5" t="s">
        <v>33</v>
      </c>
      <c r="C34" s="129">
        <v>0</v>
      </c>
      <c r="D34" s="131"/>
      <c r="E34" s="125">
        <f t="shared" si="6"/>
        <v>0</v>
      </c>
      <c r="F34" s="182"/>
      <c r="G34" s="37"/>
      <c r="H34" s="37"/>
      <c r="I34" s="37"/>
      <c r="J34" s="37"/>
      <c r="K34" s="37"/>
      <c r="L34" s="37"/>
    </row>
    <row r="35" spans="1:12" ht="16.5" customHeight="1" x14ac:dyDescent="0.25">
      <c r="A35" s="134" t="s">
        <v>58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</row>
    <row r="36" spans="1:12" ht="16.5" x14ac:dyDescent="0.25">
      <c r="A36" s="132" t="s">
        <v>13</v>
      </c>
      <c r="B36" s="171" t="s">
        <v>34</v>
      </c>
      <c r="C36" s="171" t="s">
        <v>35</v>
      </c>
      <c r="D36" s="171"/>
      <c r="E36" s="171"/>
      <c r="F36" s="171"/>
      <c r="G36" s="171"/>
      <c r="H36" s="171"/>
      <c r="I36" s="171"/>
      <c r="J36" s="171"/>
      <c r="K36" s="9"/>
      <c r="L36" s="9"/>
    </row>
    <row r="37" spans="1:12" ht="16.5" x14ac:dyDescent="0.25">
      <c r="A37" s="132"/>
      <c r="B37" s="171"/>
      <c r="C37" s="171" t="s">
        <v>36</v>
      </c>
      <c r="D37" s="171"/>
      <c r="E37" s="171" t="s">
        <v>37</v>
      </c>
      <c r="F37" s="171"/>
      <c r="G37" s="171" t="s">
        <v>38</v>
      </c>
      <c r="H37" s="171"/>
      <c r="I37" s="171" t="s">
        <v>39</v>
      </c>
      <c r="J37" s="171"/>
      <c r="K37" s="9"/>
      <c r="L37" s="9"/>
    </row>
    <row r="38" spans="1:12" ht="16.5" x14ac:dyDescent="0.25">
      <c r="A38" s="132"/>
      <c r="B38" s="171"/>
      <c r="C38" s="141" t="s">
        <v>16</v>
      </c>
      <c r="D38" s="141" t="s">
        <v>17</v>
      </c>
      <c r="E38" s="141" t="s">
        <v>16</v>
      </c>
      <c r="F38" s="141" t="s">
        <v>17</v>
      </c>
      <c r="G38" s="141" t="s">
        <v>16</v>
      </c>
      <c r="H38" s="141" t="s">
        <v>17</v>
      </c>
      <c r="I38" s="141" t="s">
        <v>16</v>
      </c>
      <c r="J38" s="141" t="s">
        <v>17</v>
      </c>
      <c r="K38" s="9"/>
      <c r="L38" s="9"/>
    </row>
    <row r="39" spans="1:12" ht="16.5" x14ac:dyDescent="0.25">
      <c r="A39" s="132"/>
      <c r="B39" s="152"/>
      <c r="C39" s="142"/>
      <c r="D39" s="142"/>
      <c r="E39" s="142"/>
      <c r="F39" s="142"/>
      <c r="G39" s="142"/>
      <c r="H39" s="142"/>
      <c r="I39" s="142"/>
      <c r="J39" s="142"/>
      <c r="K39" s="9"/>
      <c r="L39" s="9"/>
    </row>
    <row r="40" spans="1:12" ht="49.5" x14ac:dyDescent="0.25">
      <c r="A40" s="10">
        <v>1</v>
      </c>
      <c r="B40" s="42" t="s">
        <v>40</v>
      </c>
      <c r="C40" s="52">
        <v>4</v>
      </c>
      <c r="D40" s="51">
        <f>C40/20</f>
        <v>0.2</v>
      </c>
      <c r="E40" s="47">
        <v>11</v>
      </c>
      <c r="F40" s="51">
        <f>E40/20</f>
        <v>0.55000000000000004</v>
      </c>
      <c r="G40" s="47">
        <v>5</v>
      </c>
      <c r="H40" s="51">
        <f>G40/20</f>
        <v>0.25</v>
      </c>
      <c r="I40" s="47">
        <v>0</v>
      </c>
      <c r="J40" s="51">
        <f>I40/20</f>
        <v>0</v>
      </c>
      <c r="K40" s="9"/>
      <c r="L40" s="9"/>
    </row>
    <row r="41" spans="1:12" ht="33" x14ac:dyDescent="0.25">
      <c r="A41" s="14">
        <v>2</v>
      </c>
      <c r="B41" s="42" t="s">
        <v>41</v>
      </c>
      <c r="C41" s="48">
        <v>5</v>
      </c>
      <c r="D41" s="51">
        <f t="shared" ref="D41:D45" si="7">C41/20</f>
        <v>0.25</v>
      </c>
      <c r="E41" s="47">
        <v>10</v>
      </c>
      <c r="F41" s="51">
        <f t="shared" ref="F41:F45" si="8">E41/20</f>
        <v>0.5</v>
      </c>
      <c r="G41" s="47">
        <v>4</v>
      </c>
      <c r="H41" s="51">
        <f t="shared" ref="H41:H45" si="9">G41/20</f>
        <v>0.2</v>
      </c>
      <c r="I41" s="47">
        <v>1</v>
      </c>
      <c r="J41" s="51">
        <f t="shared" ref="J41:J45" si="10">I41/20</f>
        <v>0.05</v>
      </c>
      <c r="K41" s="9"/>
      <c r="L41" s="9"/>
    </row>
    <row r="42" spans="1:12" ht="33" x14ac:dyDescent="0.25">
      <c r="A42" s="14">
        <v>3</v>
      </c>
      <c r="B42" s="25" t="s">
        <v>42</v>
      </c>
      <c r="C42" s="48">
        <v>7</v>
      </c>
      <c r="D42" s="51">
        <f t="shared" si="7"/>
        <v>0.35</v>
      </c>
      <c r="E42" s="47">
        <v>9</v>
      </c>
      <c r="F42" s="51">
        <f t="shared" si="8"/>
        <v>0.45</v>
      </c>
      <c r="G42" s="47">
        <v>4</v>
      </c>
      <c r="H42" s="51">
        <f t="shared" si="9"/>
        <v>0.2</v>
      </c>
      <c r="I42" s="47">
        <v>0</v>
      </c>
      <c r="J42" s="51">
        <f t="shared" si="10"/>
        <v>0</v>
      </c>
      <c r="K42" s="9"/>
      <c r="L42" s="9"/>
    </row>
    <row r="43" spans="1:12" ht="33" x14ac:dyDescent="0.25">
      <c r="A43" s="14">
        <v>4</v>
      </c>
      <c r="B43" s="42" t="s">
        <v>43</v>
      </c>
      <c r="C43" s="48">
        <v>2</v>
      </c>
      <c r="D43" s="51">
        <f t="shared" si="7"/>
        <v>0.1</v>
      </c>
      <c r="E43" s="47">
        <v>8</v>
      </c>
      <c r="F43" s="51">
        <f t="shared" si="8"/>
        <v>0.4</v>
      </c>
      <c r="G43" s="47">
        <v>9</v>
      </c>
      <c r="H43" s="51">
        <f t="shared" si="9"/>
        <v>0.45</v>
      </c>
      <c r="I43" s="47">
        <v>1</v>
      </c>
      <c r="J43" s="51">
        <f t="shared" si="10"/>
        <v>0.05</v>
      </c>
      <c r="K43" s="9"/>
      <c r="L43" s="9"/>
    </row>
    <row r="44" spans="1:12" ht="49.5" x14ac:dyDescent="0.25">
      <c r="A44" s="14">
        <v>5</v>
      </c>
      <c r="B44" s="42" t="s">
        <v>44</v>
      </c>
      <c r="C44" s="48">
        <v>3</v>
      </c>
      <c r="D44" s="51">
        <f t="shared" si="7"/>
        <v>0.15</v>
      </c>
      <c r="E44" s="47">
        <v>5</v>
      </c>
      <c r="F44" s="51">
        <f t="shared" si="8"/>
        <v>0.25</v>
      </c>
      <c r="G44" s="47">
        <v>10</v>
      </c>
      <c r="H44" s="51">
        <f t="shared" si="9"/>
        <v>0.5</v>
      </c>
      <c r="I44" s="47">
        <v>2</v>
      </c>
      <c r="J44" s="51">
        <f t="shared" si="10"/>
        <v>0.1</v>
      </c>
      <c r="K44" s="15"/>
      <c r="L44" s="37"/>
    </row>
    <row r="45" spans="1:12" ht="49.5" x14ac:dyDescent="0.25">
      <c r="A45" s="14">
        <v>6</v>
      </c>
      <c r="B45" s="42" t="s">
        <v>45</v>
      </c>
      <c r="C45" s="49">
        <v>5</v>
      </c>
      <c r="D45" s="51">
        <f t="shared" si="7"/>
        <v>0.25</v>
      </c>
      <c r="E45" s="47">
        <v>8</v>
      </c>
      <c r="F45" s="51">
        <f t="shared" si="8"/>
        <v>0.4</v>
      </c>
      <c r="G45" s="47">
        <v>5</v>
      </c>
      <c r="H45" s="51">
        <f t="shared" si="9"/>
        <v>0.25</v>
      </c>
      <c r="I45" s="47">
        <v>2</v>
      </c>
      <c r="J45" s="51">
        <f t="shared" si="10"/>
        <v>0.1</v>
      </c>
      <c r="K45" s="15"/>
      <c r="L45" s="37"/>
    </row>
    <row r="46" spans="1:12" ht="16.5" x14ac:dyDescent="0.25">
      <c r="A46" s="134" t="s">
        <v>46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</row>
    <row r="47" spans="1:12" ht="16.5" x14ac:dyDescent="0.25">
      <c r="A47" s="181" t="s">
        <v>47</v>
      </c>
      <c r="B47" s="181"/>
      <c r="C47" s="171" t="s">
        <v>48</v>
      </c>
      <c r="D47" s="171"/>
      <c r="E47" s="171"/>
      <c r="F47" s="171"/>
      <c r="G47" s="171"/>
      <c r="H47" s="171"/>
      <c r="I47" s="171"/>
      <c r="J47" s="171"/>
      <c r="K47" s="37"/>
      <c r="L47" s="37"/>
    </row>
    <row r="48" spans="1:12" ht="16.5" x14ac:dyDescent="0.25">
      <c r="A48" s="181"/>
      <c r="B48" s="181"/>
      <c r="C48" s="171" t="s">
        <v>49</v>
      </c>
      <c r="D48" s="171"/>
      <c r="E48" s="171" t="s">
        <v>50</v>
      </c>
      <c r="F48" s="171"/>
      <c r="G48" s="171" t="s">
        <v>51</v>
      </c>
      <c r="H48" s="171"/>
      <c r="I48" s="171" t="s">
        <v>52</v>
      </c>
      <c r="J48" s="171"/>
      <c r="K48" s="37"/>
      <c r="L48" s="37"/>
    </row>
    <row r="49" spans="1:12" ht="16.5" x14ac:dyDescent="0.25">
      <c r="A49" s="181"/>
      <c r="B49" s="181"/>
      <c r="C49" s="46" t="s">
        <v>16</v>
      </c>
      <c r="D49" s="46" t="s">
        <v>17</v>
      </c>
      <c r="E49" s="46" t="s">
        <v>16</v>
      </c>
      <c r="F49" s="46" t="s">
        <v>17</v>
      </c>
      <c r="G49" s="46" t="s">
        <v>16</v>
      </c>
      <c r="H49" s="46" t="s">
        <v>17</v>
      </c>
      <c r="I49" s="46" t="s">
        <v>16</v>
      </c>
      <c r="J49" s="46" t="s">
        <v>17</v>
      </c>
      <c r="K49" s="37"/>
      <c r="L49" s="37"/>
    </row>
    <row r="50" spans="1:12" ht="16.5" x14ac:dyDescent="0.25">
      <c r="A50" s="181"/>
      <c r="B50" s="181"/>
      <c r="C50" s="45">
        <v>2</v>
      </c>
      <c r="D50" s="16"/>
      <c r="E50" s="45">
        <v>11</v>
      </c>
      <c r="F50" s="16"/>
      <c r="G50" s="45">
        <v>7</v>
      </c>
      <c r="H50" s="16"/>
      <c r="I50" s="45">
        <v>0</v>
      </c>
      <c r="J50" s="45"/>
      <c r="K50" s="37"/>
      <c r="L50" s="37"/>
    </row>
    <row r="51" spans="1:12" ht="16.5" x14ac:dyDescent="0.25">
      <c r="A51" s="134" t="s">
        <v>53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</row>
    <row r="52" spans="1:12" ht="16.5" x14ac:dyDescent="0.25">
      <c r="A52" s="46" t="s">
        <v>6</v>
      </c>
      <c r="B52" s="46" t="s">
        <v>7</v>
      </c>
      <c r="C52" s="171" t="s">
        <v>66</v>
      </c>
      <c r="D52" s="171"/>
      <c r="E52" s="171" t="s">
        <v>67</v>
      </c>
      <c r="F52" s="171"/>
      <c r="G52" s="37"/>
      <c r="H52" s="37"/>
      <c r="I52" s="37"/>
      <c r="J52" s="37"/>
      <c r="K52" s="37"/>
      <c r="L52" s="37"/>
    </row>
    <row r="53" spans="1:12" ht="16.5" x14ac:dyDescent="0.25">
      <c r="A53" s="45">
        <v>1</v>
      </c>
      <c r="B53" s="5" t="s">
        <v>31</v>
      </c>
      <c r="C53" s="163">
        <v>3</v>
      </c>
      <c r="D53" s="164"/>
      <c r="E53" s="165">
        <f>C53/20</f>
        <v>0.15</v>
      </c>
      <c r="F53" s="166"/>
      <c r="G53" s="37"/>
      <c r="H53" s="37"/>
      <c r="I53" s="37"/>
      <c r="J53" s="37"/>
      <c r="K53" s="37"/>
      <c r="L53" s="37"/>
    </row>
    <row r="54" spans="1:12" ht="16.5" x14ac:dyDescent="0.25">
      <c r="A54" s="45">
        <v>2</v>
      </c>
      <c r="B54" s="5" t="s">
        <v>54</v>
      </c>
      <c r="C54" s="163">
        <v>16</v>
      </c>
      <c r="D54" s="164"/>
      <c r="E54" s="165">
        <f t="shared" ref="E54:E56" si="11">C54/20</f>
        <v>0.8</v>
      </c>
      <c r="F54" s="166"/>
      <c r="G54" s="37"/>
      <c r="H54" s="37"/>
      <c r="I54" s="37"/>
      <c r="J54" s="37"/>
      <c r="K54" s="37"/>
      <c r="L54" s="37"/>
    </row>
    <row r="55" spans="1:12" ht="16.5" x14ac:dyDescent="0.25">
      <c r="A55" s="45">
        <v>3</v>
      </c>
      <c r="B55" s="5" t="s">
        <v>55</v>
      </c>
      <c r="C55" s="178">
        <v>1</v>
      </c>
      <c r="D55" s="178"/>
      <c r="E55" s="165">
        <f t="shared" si="11"/>
        <v>0.05</v>
      </c>
      <c r="F55" s="166"/>
      <c r="G55" s="37"/>
      <c r="H55" s="37"/>
      <c r="I55" s="37"/>
      <c r="J55" s="37"/>
      <c r="K55" s="37"/>
      <c r="L55" s="37"/>
    </row>
    <row r="56" spans="1:12" ht="16.5" x14ac:dyDescent="0.25">
      <c r="A56" s="7">
        <v>4</v>
      </c>
      <c r="B56" s="5" t="s">
        <v>56</v>
      </c>
      <c r="C56" s="163">
        <v>0</v>
      </c>
      <c r="D56" s="164"/>
      <c r="E56" s="165">
        <f t="shared" si="11"/>
        <v>0</v>
      </c>
      <c r="F56" s="166"/>
      <c r="G56" s="37"/>
      <c r="H56" s="37"/>
      <c r="I56" s="37"/>
      <c r="J56" s="37"/>
      <c r="K56" s="37"/>
      <c r="L56" s="37"/>
    </row>
    <row r="57" spans="1:12" ht="16.5" x14ac:dyDescent="0.25">
      <c r="A57" s="37"/>
      <c r="B57" s="17"/>
      <c r="C57" s="37"/>
      <c r="D57" s="37"/>
      <c r="E57" s="37"/>
      <c r="F57" s="37"/>
      <c r="G57" s="37"/>
      <c r="H57" s="37"/>
      <c r="I57" s="37"/>
      <c r="J57" s="37"/>
      <c r="K57" s="37"/>
      <c r="L57" s="37"/>
    </row>
    <row r="58" spans="1:12" ht="16.5" x14ac:dyDescent="0.25">
      <c r="A58" s="37"/>
      <c r="B58" s="17"/>
      <c r="C58" s="37"/>
      <c r="D58" s="37"/>
      <c r="E58" s="37" t="s">
        <v>57</v>
      </c>
      <c r="F58" s="37"/>
      <c r="G58" s="37"/>
      <c r="H58" s="37"/>
      <c r="I58" s="37"/>
      <c r="J58" s="37"/>
      <c r="K58" s="37"/>
      <c r="L58" s="37"/>
    </row>
    <row r="59" spans="1:12" ht="16.5" x14ac:dyDescent="0.25">
      <c r="A59" s="37"/>
      <c r="B59" s="17"/>
      <c r="C59" s="37"/>
      <c r="D59" s="37"/>
      <c r="E59" s="37"/>
      <c r="F59" s="44" t="s">
        <v>68</v>
      </c>
      <c r="G59" s="37"/>
      <c r="I59" s="37"/>
      <c r="J59" s="37"/>
      <c r="K59" s="37"/>
      <c r="L59" s="37"/>
    </row>
    <row r="60" spans="1:12" ht="16.5" x14ac:dyDescent="0.25">
      <c r="A60" s="37"/>
      <c r="B60" s="17"/>
      <c r="C60" s="37"/>
      <c r="D60" s="37"/>
      <c r="E60" s="37"/>
      <c r="F60" s="37"/>
      <c r="G60" s="37"/>
      <c r="H60" s="37"/>
      <c r="I60" s="37"/>
      <c r="J60" s="37"/>
      <c r="K60" s="37"/>
      <c r="L60" s="37"/>
    </row>
    <row r="61" spans="1:12" ht="16.5" x14ac:dyDescent="0.25">
      <c r="A61" s="37"/>
      <c r="B61" s="17"/>
      <c r="C61" s="37"/>
      <c r="D61" s="37"/>
      <c r="E61" s="37"/>
      <c r="F61" s="37"/>
      <c r="G61" s="37"/>
      <c r="H61" s="37"/>
      <c r="I61" s="37"/>
      <c r="J61" s="37"/>
      <c r="K61" s="37"/>
      <c r="L61" s="37"/>
    </row>
    <row r="62" spans="1:12" ht="16.5" x14ac:dyDescent="0.25">
      <c r="A62" s="37"/>
      <c r="B62" s="17"/>
      <c r="C62" s="37"/>
      <c r="D62" s="37"/>
      <c r="E62" s="37"/>
      <c r="F62" s="37"/>
      <c r="G62" s="37"/>
      <c r="H62" s="37"/>
      <c r="I62" s="37"/>
      <c r="J62" s="37"/>
      <c r="K62" s="37"/>
      <c r="L62" s="37"/>
    </row>
  </sheetData>
  <mergeCells count="65">
    <mergeCell ref="C11:D11"/>
    <mergeCell ref="E11:F11"/>
    <mergeCell ref="C12:D12"/>
    <mergeCell ref="E12:F12"/>
    <mergeCell ref="E10:F10"/>
    <mergeCell ref="C10:D10"/>
    <mergeCell ref="A51:L51"/>
    <mergeCell ref="C52:D52"/>
    <mergeCell ref="E52:F52"/>
    <mergeCell ref="H38:H39"/>
    <mergeCell ref="I38:I39"/>
    <mergeCell ref="A46:L46"/>
    <mergeCell ref="C38:C39"/>
    <mergeCell ref="D38:D39"/>
    <mergeCell ref="E38:E39"/>
    <mergeCell ref="F38:F39"/>
    <mergeCell ref="G38:G39"/>
    <mergeCell ref="A36:A39"/>
    <mergeCell ref="B36:B39"/>
    <mergeCell ref="C36:J36"/>
    <mergeCell ref="C37:D37"/>
    <mergeCell ref="E37:F37"/>
    <mergeCell ref="C13:D13"/>
    <mergeCell ref="E13:F13"/>
    <mergeCell ref="A14:L14"/>
    <mergeCell ref="B15:B17"/>
    <mergeCell ref="C15:L15"/>
    <mergeCell ref="C16:D16"/>
    <mergeCell ref="E16:F16"/>
    <mergeCell ref="G16:H16"/>
    <mergeCell ref="I16:J16"/>
    <mergeCell ref="K16:L16"/>
    <mergeCell ref="A15:A17"/>
    <mergeCell ref="A5:L5"/>
    <mergeCell ref="A6:L6"/>
    <mergeCell ref="A7:L8"/>
    <mergeCell ref="C9:D9"/>
    <mergeCell ref="E9:F9"/>
    <mergeCell ref="C32:D32"/>
    <mergeCell ref="E32:F32"/>
    <mergeCell ref="A30:L30"/>
    <mergeCell ref="C31:D31"/>
    <mergeCell ref="E31:F31"/>
    <mergeCell ref="C33:D33"/>
    <mergeCell ref="E33:F33"/>
    <mergeCell ref="C34:D34"/>
    <mergeCell ref="E34:F34"/>
    <mergeCell ref="A35:L35"/>
    <mergeCell ref="G37:H37"/>
    <mergeCell ref="I37:J37"/>
    <mergeCell ref="J38:J39"/>
    <mergeCell ref="A47:B50"/>
    <mergeCell ref="C47:J47"/>
    <mergeCell ref="C48:D48"/>
    <mergeCell ref="E48:F48"/>
    <mergeCell ref="G48:H48"/>
    <mergeCell ref="I48:J48"/>
    <mergeCell ref="C56:D56"/>
    <mergeCell ref="E56:F56"/>
    <mergeCell ref="C53:D53"/>
    <mergeCell ref="E53:F53"/>
    <mergeCell ref="C54:D54"/>
    <mergeCell ref="E54:F54"/>
    <mergeCell ref="C55:D55"/>
    <mergeCell ref="E55:F5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55" workbookViewId="0">
      <selection activeCell="H62" sqref="H62"/>
    </sheetView>
  </sheetViews>
  <sheetFormatPr defaultRowHeight="15" x14ac:dyDescent="0.25"/>
  <cols>
    <col min="2" max="2" width="36" bestFit="1" customWidth="1"/>
  </cols>
  <sheetData>
    <row r="1" spans="1:12" ht="16.5" x14ac:dyDescent="0.25">
      <c r="A1" s="37"/>
      <c r="B1" s="1" t="s">
        <v>0</v>
      </c>
      <c r="C1" s="38"/>
      <c r="D1" s="38"/>
      <c r="E1" s="38"/>
      <c r="F1" s="38"/>
      <c r="G1" s="38"/>
      <c r="H1" s="2" t="s">
        <v>1</v>
      </c>
      <c r="I1" s="38"/>
      <c r="J1" s="38"/>
      <c r="K1" s="38"/>
      <c r="L1" s="37"/>
    </row>
    <row r="2" spans="1:12" ht="16.5" x14ac:dyDescent="0.25">
      <c r="A2" s="37"/>
      <c r="B2" s="1" t="s">
        <v>2</v>
      </c>
      <c r="C2" s="38"/>
      <c r="D2" s="38"/>
      <c r="E2" s="38"/>
      <c r="F2" s="38"/>
      <c r="G2" s="38"/>
      <c r="H2" s="2" t="s">
        <v>3</v>
      </c>
      <c r="I2" s="38"/>
      <c r="J2" s="38"/>
      <c r="K2" s="38"/>
      <c r="L2" s="37"/>
    </row>
    <row r="3" spans="1:12" ht="16.5" x14ac:dyDescent="0.25">
      <c r="A3" s="37"/>
      <c r="B3" s="3" t="s">
        <v>73</v>
      </c>
      <c r="C3" s="38"/>
      <c r="D3" s="38"/>
      <c r="E3" s="38"/>
      <c r="F3" s="38"/>
      <c r="G3" s="38"/>
      <c r="H3" s="38"/>
      <c r="I3" s="39"/>
      <c r="J3" s="39"/>
      <c r="K3" s="39"/>
      <c r="L3" s="37"/>
    </row>
    <row r="4" spans="1:12" ht="16.5" x14ac:dyDescent="0.25">
      <c r="A4" s="37"/>
      <c r="B4" s="4"/>
      <c r="C4" s="40"/>
      <c r="D4" s="40"/>
      <c r="E4" s="37"/>
      <c r="F4" s="37"/>
      <c r="G4" s="37"/>
      <c r="H4" s="37"/>
      <c r="I4" s="37"/>
      <c r="J4" s="37"/>
      <c r="K4" s="37"/>
      <c r="L4" s="37"/>
    </row>
    <row r="5" spans="1:12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2" ht="18.75" x14ac:dyDescent="0.3">
      <c r="A6" s="177" t="s">
        <v>73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</row>
    <row r="7" spans="1:12" x14ac:dyDescent="0.25">
      <c r="A7" s="134" t="s">
        <v>5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2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</row>
    <row r="9" spans="1:12" ht="16.5" x14ac:dyDescent="0.25">
      <c r="A9" s="46" t="s">
        <v>6</v>
      </c>
      <c r="B9" s="46" t="s">
        <v>7</v>
      </c>
      <c r="C9" s="146" t="s">
        <v>63</v>
      </c>
      <c r="D9" s="170"/>
      <c r="E9" s="146" t="s">
        <v>64</v>
      </c>
      <c r="F9" s="170"/>
      <c r="G9" s="37"/>
      <c r="H9" s="37"/>
      <c r="I9" s="37"/>
      <c r="J9" s="37"/>
      <c r="K9" s="37"/>
      <c r="L9" s="37"/>
    </row>
    <row r="10" spans="1:12" ht="16.5" x14ac:dyDescent="0.25">
      <c r="A10" s="45">
        <v>1</v>
      </c>
      <c r="B10" s="5" t="s">
        <v>8</v>
      </c>
      <c r="C10" s="183">
        <v>1</v>
      </c>
      <c r="D10" s="184"/>
      <c r="E10" s="147">
        <f>C10/6</f>
        <v>0.16666666666666666</v>
      </c>
      <c r="F10" s="148"/>
      <c r="G10" s="37"/>
      <c r="H10" s="37"/>
      <c r="I10" s="37"/>
      <c r="J10" s="37"/>
      <c r="K10" s="37"/>
      <c r="L10" s="37"/>
    </row>
    <row r="11" spans="1:12" ht="16.5" x14ac:dyDescent="0.25">
      <c r="A11" s="45">
        <v>2</v>
      </c>
      <c r="B11" s="5" t="s">
        <v>9</v>
      </c>
      <c r="C11" s="183">
        <v>4</v>
      </c>
      <c r="D11" s="184"/>
      <c r="E11" s="147">
        <f t="shared" ref="E11:E13" si="0">C11/6</f>
        <v>0.66666666666666663</v>
      </c>
      <c r="F11" s="148"/>
      <c r="G11" s="37"/>
      <c r="H11" s="37"/>
      <c r="I11" s="37"/>
      <c r="J11" s="37"/>
      <c r="K11" s="37"/>
      <c r="L11" s="37"/>
    </row>
    <row r="12" spans="1:12" ht="16.5" x14ac:dyDescent="0.25">
      <c r="A12" s="45">
        <v>3</v>
      </c>
      <c r="B12" s="5" t="s">
        <v>10</v>
      </c>
      <c r="C12" s="183">
        <v>2</v>
      </c>
      <c r="D12" s="184"/>
      <c r="E12" s="147">
        <f t="shared" si="0"/>
        <v>0.33333333333333331</v>
      </c>
      <c r="F12" s="148"/>
      <c r="G12" s="37"/>
      <c r="H12" s="37"/>
      <c r="I12" s="37"/>
      <c r="J12" s="37"/>
      <c r="K12" s="37"/>
      <c r="L12" s="37"/>
    </row>
    <row r="13" spans="1:12" ht="16.5" x14ac:dyDescent="0.25">
      <c r="A13" s="45">
        <v>4</v>
      </c>
      <c r="B13" s="5" t="s">
        <v>11</v>
      </c>
      <c r="C13" s="183">
        <v>0</v>
      </c>
      <c r="D13" s="184"/>
      <c r="E13" s="147">
        <f t="shared" si="0"/>
        <v>0</v>
      </c>
      <c r="F13" s="148"/>
      <c r="G13" s="37"/>
      <c r="H13" s="37"/>
      <c r="I13" s="37"/>
      <c r="J13" s="37"/>
      <c r="K13" s="37"/>
      <c r="L13" s="37"/>
    </row>
    <row r="14" spans="1:12" ht="76.5" customHeight="1" x14ac:dyDescent="0.25">
      <c r="A14" s="174" t="s">
        <v>12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</row>
    <row r="15" spans="1:12" ht="16.5" x14ac:dyDescent="0.25">
      <c r="A15" s="141" t="s">
        <v>13</v>
      </c>
      <c r="B15" s="152" t="s">
        <v>14</v>
      </c>
      <c r="C15" s="171" t="s">
        <v>15</v>
      </c>
      <c r="D15" s="171"/>
      <c r="E15" s="171"/>
      <c r="F15" s="171"/>
      <c r="G15" s="171"/>
      <c r="H15" s="171"/>
      <c r="I15" s="171"/>
      <c r="J15" s="171"/>
      <c r="K15" s="171"/>
      <c r="L15" s="171"/>
    </row>
    <row r="16" spans="1:12" ht="16.5" x14ac:dyDescent="0.25">
      <c r="A16" s="151"/>
      <c r="B16" s="153"/>
      <c r="C16" s="132">
        <v>1</v>
      </c>
      <c r="D16" s="132"/>
      <c r="E16" s="132">
        <v>2</v>
      </c>
      <c r="F16" s="132"/>
      <c r="G16" s="132">
        <v>3</v>
      </c>
      <c r="H16" s="132"/>
      <c r="I16" s="132">
        <v>4</v>
      </c>
      <c r="J16" s="132"/>
      <c r="K16" s="132">
        <v>5</v>
      </c>
      <c r="L16" s="132"/>
    </row>
    <row r="17" spans="1:12" ht="16.5" x14ac:dyDescent="0.25">
      <c r="A17" s="142"/>
      <c r="B17" s="154"/>
      <c r="C17" s="6" t="s">
        <v>16</v>
      </c>
      <c r="D17" s="6" t="s">
        <v>17</v>
      </c>
      <c r="E17" s="6" t="s">
        <v>16</v>
      </c>
      <c r="F17" s="6" t="s">
        <v>17</v>
      </c>
      <c r="G17" s="6" t="s">
        <v>16</v>
      </c>
      <c r="H17" s="6" t="s">
        <v>17</v>
      </c>
      <c r="I17" s="6" t="s">
        <v>16</v>
      </c>
      <c r="J17" s="6" t="s">
        <v>17</v>
      </c>
      <c r="K17" s="6" t="s">
        <v>16</v>
      </c>
      <c r="L17" s="6" t="s">
        <v>17</v>
      </c>
    </row>
    <row r="18" spans="1:12" ht="16.5" x14ac:dyDescent="0.25">
      <c r="A18" s="7">
        <v>1</v>
      </c>
      <c r="B18" s="8" t="s">
        <v>18</v>
      </c>
      <c r="C18" s="46">
        <v>0</v>
      </c>
      <c r="D18" s="33">
        <f>C18/6</f>
        <v>0</v>
      </c>
      <c r="E18" s="46">
        <v>1</v>
      </c>
      <c r="F18" s="33">
        <f>E18/6</f>
        <v>0.16666666666666666</v>
      </c>
      <c r="G18" s="46">
        <v>0</v>
      </c>
      <c r="H18" s="33">
        <f>G18/6</f>
        <v>0</v>
      </c>
      <c r="I18" s="46">
        <v>5</v>
      </c>
      <c r="J18" s="33">
        <f>I18/6</f>
        <v>0.83333333333333337</v>
      </c>
      <c r="K18" s="46">
        <v>0</v>
      </c>
      <c r="L18" s="33">
        <f>K18/6</f>
        <v>0</v>
      </c>
    </row>
    <row r="19" spans="1:12" ht="16.5" x14ac:dyDescent="0.25">
      <c r="A19" s="7">
        <v>2</v>
      </c>
      <c r="B19" s="8" t="s">
        <v>19</v>
      </c>
      <c r="C19" s="46">
        <v>0</v>
      </c>
      <c r="D19" s="120">
        <f t="shared" ref="D19:D29" si="1">C19/6</f>
        <v>0</v>
      </c>
      <c r="E19" s="46">
        <v>0</v>
      </c>
      <c r="F19" s="120">
        <f t="shared" ref="F19:F29" si="2">E19/6</f>
        <v>0</v>
      </c>
      <c r="G19" s="46">
        <v>2</v>
      </c>
      <c r="H19" s="120">
        <f t="shared" ref="H19:H29" si="3">G19/6</f>
        <v>0.33333333333333331</v>
      </c>
      <c r="I19" s="46">
        <v>4</v>
      </c>
      <c r="J19" s="120">
        <f t="shared" ref="J19:J29" si="4">I19/6</f>
        <v>0.66666666666666663</v>
      </c>
      <c r="K19" s="46">
        <v>0</v>
      </c>
      <c r="L19" s="120">
        <f t="shared" ref="L19:L29" si="5">K19/6</f>
        <v>0</v>
      </c>
    </row>
    <row r="20" spans="1:12" ht="33" x14ac:dyDescent="0.25">
      <c r="A20" s="7">
        <v>3</v>
      </c>
      <c r="B20" s="8" t="s">
        <v>20</v>
      </c>
      <c r="C20" s="46">
        <v>1</v>
      </c>
      <c r="D20" s="120">
        <f t="shared" si="1"/>
        <v>0.16666666666666666</v>
      </c>
      <c r="E20" s="46">
        <v>0</v>
      </c>
      <c r="F20" s="120">
        <f t="shared" si="2"/>
        <v>0</v>
      </c>
      <c r="G20" s="46">
        <v>2</v>
      </c>
      <c r="H20" s="120">
        <f t="shared" si="3"/>
        <v>0.33333333333333331</v>
      </c>
      <c r="I20" s="46">
        <v>4</v>
      </c>
      <c r="J20" s="120">
        <f t="shared" si="4"/>
        <v>0.66666666666666663</v>
      </c>
      <c r="K20" s="46">
        <v>0</v>
      </c>
      <c r="L20" s="120">
        <f t="shared" si="5"/>
        <v>0</v>
      </c>
    </row>
    <row r="21" spans="1:12" ht="33" x14ac:dyDescent="0.25">
      <c r="A21" s="7">
        <v>4</v>
      </c>
      <c r="B21" s="8" t="s">
        <v>21</v>
      </c>
      <c r="C21" s="46">
        <v>1</v>
      </c>
      <c r="D21" s="120">
        <f t="shared" si="1"/>
        <v>0.16666666666666666</v>
      </c>
      <c r="E21" s="46">
        <v>0</v>
      </c>
      <c r="F21" s="120">
        <f t="shared" si="2"/>
        <v>0</v>
      </c>
      <c r="G21" s="46">
        <v>4</v>
      </c>
      <c r="H21" s="120">
        <f t="shared" si="3"/>
        <v>0.66666666666666663</v>
      </c>
      <c r="I21" s="46">
        <v>2</v>
      </c>
      <c r="J21" s="120">
        <f t="shared" si="4"/>
        <v>0.33333333333333331</v>
      </c>
      <c r="K21" s="46">
        <v>0</v>
      </c>
      <c r="L21" s="120">
        <f t="shared" si="5"/>
        <v>0</v>
      </c>
    </row>
    <row r="22" spans="1:12" ht="32.25" customHeight="1" x14ac:dyDescent="0.25">
      <c r="A22" s="7">
        <v>5</v>
      </c>
      <c r="B22" s="8" t="s">
        <v>22</v>
      </c>
      <c r="C22" s="46">
        <v>0</v>
      </c>
      <c r="D22" s="120">
        <f t="shared" si="1"/>
        <v>0</v>
      </c>
      <c r="E22" s="46">
        <v>2</v>
      </c>
      <c r="F22" s="120">
        <f t="shared" si="2"/>
        <v>0.33333333333333331</v>
      </c>
      <c r="G22" s="46">
        <v>2</v>
      </c>
      <c r="H22" s="120">
        <f t="shared" si="3"/>
        <v>0.33333333333333331</v>
      </c>
      <c r="I22" s="46">
        <v>2</v>
      </c>
      <c r="J22" s="120">
        <f t="shared" si="4"/>
        <v>0.33333333333333331</v>
      </c>
      <c r="K22" s="46">
        <v>1</v>
      </c>
      <c r="L22" s="120">
        <f t="shared" si="5"/>
        <v>0.16666666666666666</v>
      </c>
    </row>
    <row r="23" spans="1:12" ht="21.75" customHeight="1" x14ac:dyDescent="0.25">
      <c r="A23" s="7">
        <v>6</v>
      </c>
      <c r="B23" s="8" t="s">
        <v>23</v>
      </c>
      <c r="C23" s="46">
        <v>1</v>
      </c>
      <c r="D23" s="120">
        <f t="shared" si="1"/>
        <v>0.16666666666666666</v>
      </c>
      <c r="E23" s="46">
        <v>1</v>
      </c>
      <c r="F23" s="120">
        <f t="shared" si="2"/>
        <v>0.16666666666666666</v>
      </c>
      <c r="G23" s="46">
        <v>1</v>
      </c>
      <c r="H23" s="120">
        <f t="shared" si="3"/>
        <v>0.16666666666666666</v>
      </c>
      <c r="I23" s="46">
        <v>3</v>
      </c>
      <c r="J23" s="120">
        <f t="shared" si="4"/>
        <v>0.5</v>
      </c>
      <c r="K23" s="46">
        <v>0</v>
      </c>
      <c r="L23" s="120">
        <f t="shared" si="5"/>
        <v>0</v>
      </c>
    </row>
    <row r="24" spans="1:12" ht="16.5" x14ac:dyDescent="0.25">
      <c r="A24" s="7">
        <v>7</v>
      </c>
      <c r="B24" s="8" t="s">
        <v>24</v>
      </c>
      <c r="C24" s="46">
        <v>0</v>
      </c>
      <c r="D24" s="120">
        <f t="shared" si="1"/>
        <v>0</v>
      </c>
      <c r="E24" s="46">
        <v>0</v>
      </c>
      <c r="F24" s="120">
        <f t="shared" si="2"/>
        <v>0</v>
      </c>
      <c r="G24" s="46">
        <v>2</v>
      </c>
      <c r="H24" s="120">
        <f>G24/6</f>
        <v>0.33333333333333331</v>
      </c>
      <c r="I24" s="46">
        <v>4</v>
      </c>
      <c r="J24" s="120">
        <f t="shared" si="4"/>
        <v>0.66666666666666663</v>
      </c>
      <c r="K24" s="46">
        <v>0</v>
      </c>
      <c r="L24" s="120">
        <f t="shared" si="5"/>
        <v>0</v>
      </c>
    </row>
    <row r="25" spans="1:12" ht="16.5" x14ac:dyDescent="0.25">
      <c r="A25" s="7">
        <v>8</v>
      </c>
      <c r="B25" s="8" t="s">
        <v>25</v>
      </c>
      <c r="C25" s="46">
        <v>0</v>
      </c>
      <c r="D25" s="120">
        <f t="shared" si="1"/>
        <v>0</v>
      </c>
      <c r="E25" s="46">
        <v>0</v>
      </c>
      <c r="F25" s="120">
        <f t="shared" si="2"/>
        <v>0</v>
      </c>
      <c r="G25" s="46">
        <v>2</v>
      </c>
      <c r="H25" s="120">
        <f t="shared" si="3"/>
        <v>0.33333333333333331</v>
      </c>
      <c r="I25" s="46">
        <v>2</v>
      </c>
      <c r="J25" s="120">
        <f t="shared" si="4"/>
        <v>0.33333333333333331</v>
      </c>
      <c r="K25" s="46">
        <v>0</v>
      </c>
      <c r="L25" s="120">
        <f t="shared" si="5"/>
        <v>0</v>
      </c>
    </row>
    <row r="26" spans="1:12" ht="16.5" x14ac:dyDescent="0.25">
      <c r="A26" s="7">
        <v>9</v>
      </c>
      <c r="B26" s="8" t="s">
        <v>26</v>
      </c>
      <c r="C26" s="46">
        <v>0</v>
      </c>
      <c r="D26" s="120">
        <f t="shared" si="1"/>
        <v>0</v>
      </c>
      <c r="E26" s="46">
        <v>0</v>
      </c>
      <c r="F26" s="120">
        <f t="shared" si="2"/>
        <v>0</v>
      </c>
      <c r="G26" s="46">
        <v>4</v>
      </c>
      <c r="H26" s="120">
        <f t="shared" si="3"/>
        <v>0.66666666666666663</v>
      </c>
      <c r="I26" s="46">
        <v>0</v>
      </c>
      <c r="J26" s="120">
        <f t="shared" si="4"/>
        <v>0</v>
      </c>
      <c r="K26" s="46">
        <v>0</v>
      </c>
      <c r="L26" s="120">
        <f t="shared" si="5"/>
        <v>0</v>
      </c>
    </row>
    <row r="27" spans="1:12" ht="16.5" x14ac:dyDescent="0.25">
      <c r="A27" s="7">
        <v>10</v>
      </c>
      <c r="B27" s="8" t="s">
        <v>27</v>
      </c>
      <c r="C27" s="46">
        <v>0</v>
      </c>
      <c r="D27" s="120">
        <f t="shared" si="1"/>
        <v>0</v>
      </c>
      <c r="E27" s="46">
        <v>0</v>
      </c>
      <c r="F27" s="120">
        <f t="shared" si="2"/>
        <v>0</v>
      </c>
      <c r="G27" s="46">
        <v>1</v>
      </c>
      <c r="H27" s="120">
        <f t="shared" si="3"/>
        <v>0.16666666666666666</v>
      </c>
      <c r="I27" s="46">
        <v>2</v>
      </c>
      <c r="J27" s="120">
        <f t="shared" si="4"/>
        <v>0.33333333333333331</v>
      </c>
      <c r="K27" s="46">
        <v>3</v>
      </c>
      <c r="L27" s="120">
        <f t="shared" si="5"/>
        <v>0.5</v>
      </c>
    </row>
    <row r="28" spans="1:12" ht="16.5" x14ac:dyDescent="0.25">
      <c r="A28" s="7">
        <v>11</v>
      </c>
      <c r="B28" s="8" t="s">
        <v>28</v>
      </c>
      <c r="C28" s="46">
        <v>0</v>
      </c>
      <c r="D28" s="120">
        <f t="shared" si="1"/>
        <v>0</v>
      </c>
      <c r="E28" s="46">
        <v>0</v>
      </c>
      <c r="F28" s="120">
        <f t="shared" si="2"/>
        <v>0</v>
      </c>
      <c r="G28" s="46">
        <v>0</v>
      </c>
      <c r="H28" s="120">
        <f t="shared" si="3"/>
        <v>0</v>
      </c>
      <c r="I28" s="46">
        <v>2</v>
      </c>
      <c r="J28" s="120">
        <f t="shared" si="4"/>
        <v>0.33333333333333331</v>
      </c>
      <c r="K28" s="46">
        <v>3</v>
      </c>
      <c r="L28" s="120">
        <f t="shared" si="5"/>
        <v>0.5</v>
      </c>
    </row>
    <row r="29" spans="1:12" ht="16.5" x14ac:dyDescent="0.25">
      <c r="A29" s="7">
        <v>12</v>
      </c>
      <c r="B29" s="8" t="s">
        <v>29</v>
      </c>
      <c r="C29" s="46">
        <v>0</v>
      </c>
      <c r="D29" s="120">
        <f t="shared" si="1"/>
        <v>0</v>
      </c>
      <c r="E29" s="46">
        <v>0</v>
      </c>
      <c r="F29" s="120">
        <f t="shared" si="2"/>
        <v>0</v>
      </c>
      <c r="G29" s="46">
        <v>0</v>
      </c>
      <c r="H29" s="120">
        <f t="shared" si="3"/>
        <v>0</v>
      </c>
      <c r="I29" s="46">
        <v>1</v>
      </c>
      <c r="J29" s="120">
        <f t="shared" si="4"/>
        <v>0.16666666666666666</v>
      </c>
      <c r="K29" s="46">
        <v>4</v>
      </c>
      <c r="L29" s="120">
        <f t="shared" si="5"/>
        <v>0.66666666666666663</v>
      </c>
    </row>
    <row r="30" spans="1:12" ht="16.5" x14ac:dyDescent="0.25">
      <c r="A30" s="167" t="s">
        <v>30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</row>
    <row r="31" spans="1:12" ht="16.5" x14ac:dyDescent="0.25">
      <c r="A31" s="46" t="s">
        <v>6</v>
      </c>
      <c r="B31" s="46" t="s">
        <v>7</v>
      </c>
      <c r="C31" s="171" t="s">
        <v>63</v>
      </c>
      <c r="D31" s="171"/>
      <c r="E31" s="171" t="s">
        <v>65</v>
      </c>
      <c r="F31" s="171"/>
      <c r="G31" s="37"/>
      <c r="H31" s="37"/>
      <c r="I31" s="37"/>
      <c r="J31" s="37"/>
      <c r="K31" s="37"/>
      <c r="L31" s="37"/>
    </row>
    <row r="32" spans="1:12" ht="16.5" x14ac:dyDescent="0.25">
      <c r="A32" s="45">
        <v>1</v>
      </c>
      <c r="B32" s="5" t="s">
        <v>31</v>
      </c>
      <c r="C32" s="129">
        <v>6</v>
      </c>
      <c r="D32" s="131"/>
      <c r="E32" s="125">
        <f>C32/6</f>
        <v>1</v>
      </c>
      <c r="F32" s="182"/>
      <c r="G32" s="37"/>
      <c r="H32" s="37"/>
      <c r="I32" s="37"/>
      <c r="J32" s="37"/>
      <c r="K32" s="37"/>
      <c r="L32" s="37"/>
    </row>
    <row r="33" spans="1:12" ht="16.5" x14ac:dyDescent="0.25">
      <c r="A33" s="45">
        <v>2</v>
      </c>
      <c r="B33" s="5" t="s">
        <v>32</v>
      </c>
      <c r="C33" s="129">
        <v>0</v>
      </c>
      <c r="D33" s="131"/>
      <c r="E33" s="125">
        <f t="shared" ref="E33:E34" si="6">C33/6</f>
        <v>0</v>
      </c>
      <c r="F33" s="182"/>
      <c r="G33" s="37"/>
      <c r="H33" s="37"/>
      <c r="I33" s="37"/>
      <c r="J33" s="37"/>
      <c r="K33" s="37"/>
      <c r="L33" s="37"/>
    </row>
    <row r="34" spans="1:12" ht="16.5" x14ac:dyDescent="0.25">
      <c r="A34" s="45">
        <v>3</v>
      </c>
      <c r="B34" s="5" t="s">
        <v>33</v>
      </c>
      <c r="C34" s="129">
        <v>0</v>
      </c>
      <c r="D34" s="131"/>
      <c r="E34" s="125">
        <f t="shared" si="6"/>
        <v>0</v>
      </c>
      <c r="F34" s="182"/>
      <c r="G34" s="37"/>
      <c r="H34" s="37"/>
      <c r="I34" s="37"/>
      <c r="J34" s="37"/>
      <c r="K34" s="37"/>
      <c r="L34" s="37"/>
    </row>
    <row r="35" spans="1:12" ht="16.5" customHeight="1" x14ac:dyDescent="0.25">
      <c r="A35" s="134" t="s">
        <v>58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</row>
    <row r="36" spans="1:12" ht="16.5" x14ac:dyDescent="0.25">
      <c r="A36" s="132" t="s">
        <v>13</v>
      </c>
      <c r="B36" s="171" t="s">
        <v>34</v>
      </c>
      <c r="C36" s="171" t="s">
        <v>35</v>
      </c>
      <c r="D36" s="171"/>
      <c r="E36" s="171"/>
      <c r="F36" s="171"/>
      <c r="G36" s="171"/>
      <c r="H36" s="171"/>
      <c r="I36" s="171"/>
      <c r="J36" s="171"/>
      <c r="K36" s="9"/>
      <c r="L36" s="9"/>
    </row>
    <row r="37" spans="1:12" ht="16.5" x14ac:dyDescent="0.25">
      <c r="A37" s="132"/>
      <c r="B37" s="171"/>
      <c r="C37" s="171" t="s">
        <v>36</v>
      </c>
      <c r="D37" s="171"/>
      <c r="E37" s="171" t="s">
        <v>37</v>
      </c>
      <c r="F37" s="171"/>
      <c r="G37" s="171" t="s">
        <v>38</v>
      </c>
      <c r="H37" s="171"/>
      <c r="I37" s="171" t="s">
        <v>39</v>
      </c>
      <c r="J37" s="171"/>
      <c r="K37" s="9"/>
      <c r="L37" s="9"/>
    </row>
    <row r="38" spans="1:12" ht="16.5" x14ac:dyDescent="0.25">
      <c r="A38" s="132"/>
      <c r="B38" s="171"/>
      <c r="C38" s="141" t="s">
        <v>16</v>
      </c>
      <c r="D38" s="141" t="s">
        <v>17</v>
      </c>
      <c r="E38" s="141" t="s">
        <v>16</v>
      </c>
      <c r="F38" s="141" t="s">
        <v>17</v>
      </c>
      <c r="G38" s="141" t="s">
        <v>16</v>
      </c>
      <c r="H38" s="141" t="s">
        <v>17</v>
      </c>
      <c r="I38" s="141" t="s">
        <v>16</v>
      </c>
      <c r="J38" s="141" t="s">
        <v>17</v>
      </c>
      <c r="K38" s="9"/>
      <c r="L38" s="9"/>
    </row>
    <row r="39" spans="1:12" ht="16.5" x14ac:dyDescent="0.25">
      <c r="A39" s="132"/>
      <c r="B39" s="152"/>
      <c r="C39" s="142"/>
      <c r="D39" s="142"/>
      <c r="E39" s="142"/>
      <c r="F39" s="142"/>
      <c r="G39" s="142"/>
      <c r="H39" s="142"/>
      <c r="I39" s="142"/>
      <c r="J39" s="142"/>
      <c r="K39" s="9"/>
      <c r="L39" s="9"/>
    </row>
    <row r="40" spans="1:12" ht="33" x14ac:dyDescent="0.25">
      <c r="A40" s="10">
        <v>1</v>
      </c>
      <c r="B40" s="42" t="s">
        <v>40</v>
      </c>
      <c r="C40" s="52">
        <v>2</v>
      </c>
      <c r="D40" s="51">
        <f>C40/6</f>
        <v>0.33333333333333331</v>
      </c>
      <c r="E40" s="47">
        <v>1</v>
      </c>
      <c r="F40" s="51">
        <f>E40/6</f>
        <v>0.16666666666666666</v>
      </c>
      <c r="G40" s="47">
        <v>2</v>
      </c>
      <c r="H40" s="51">
        <f>G40/6</f>
        <v>0.33333333333333331</v>
      </c>
      <c r="I40" s="47">
        <v>1</v>
      </c>
      <c r="J40" s="51">
        <f>I40/6</f>
        <v>0.16666666666666666</v>
      </c>
      <c r="K40" s="9"/>
      <c r="L40" s="9"/>
    </row>
    <row r="41" spans="1:12" ht="33" x14ac:dyDescent="0.25">
      <c r="A41" s="14">
        <v>2</v>
      </c>
      <c r="B41" s="42" t="s">
        <v>41</v>
      </c>
      <c r="C41" s="48">
        <v>1</v>
      </c>
      <c r="D41" s="51">
        <f t="shared" ref="D41:D45" si="7">C41/6</f>
        <v>0.16666666666666666</v>
      </c>
      <c r="E41" s="47">
        <v>1</v>
      </c>
      <c r="F41" s="51">
        <f t="shared" ref="F41:F45" si="8">E41/6</f>
        <v>0.16666666666666666</v>
      </c>
      <c r="G41" s="47">
        <v>2</v>
      </c>
      <c r="H41" s="51">
        <f t="shared" ref="H41:H45" si="9">G41/6</f>
        <v>0.33333333333333331</v>
      </c>
      <c r="I41" s="47">
        <v>2</v>
      </c>
      <c r="J41" s="51">
        <f t="shared" ref="J41:J45" si="10">I41/6</f>
        <v>0.33333333333333331</v>
      </c>
      <c r="K41" s="9"/>
      <c r="L41" s="9"/>
    </row>
    <row r="42" spans="1:12" ht="16.5" x14ac:dyDescent="0.25">
      <c r="A42" s="14">
        <v>3</v>
      </c>
      <c r="B42" s="25" t="s">
        <v>42</v>
      </c>
      <c r="C42" s="48">
        <v>2</v>
      </c>
      <c r="D42" s="51">
        <f t="shared" si="7"/>
        <v>0.33333333333333331</v>
      </c>
      <c r="E42" s="47">
        <v>0</v>
      </c>
      <c r="F42" s="51">
        <f t="shared" si="8"/>
        <v>0</v>
      </c>
      <c r="G42" s="47">
        <v>2</v>
      </c>
      <c r="H42" s="51">
        <f t="shared" si="9"/>
        <v>0.33333333333333331</v>
      </c>
      <c r="I42" s="47">
        <v>1</v>
      </c>
      <c r="J42" s="51">
        <f t="shared" si="10"/>
        <v>0.16666666666666666</v>
      </c>
      <c r="K42" s="9"/>
      <c r="L42" s="9"/>
    </row>
    <row r="43" spans="1:12" ht="33" x14ac:dyDescent="0.25">
      <c r="A43" s="14">
        <v>4</v>
      </c>
      <c r="B43" s="42" t="s">
        <v>43</v>
      </c>
      <c r="C43" s="48">
        <v>1</v>
      </c>
      <c r="D43" s="51">
        <f t="shared" si="7"/>
        <v>0.16666666666666666</v>
      </c>
      <c r="E43" s="47">
        <v>1</v>
      </c>
      <c r="F43" s="51">
        <f t="shared" si="8"/>
        <v>0.16666666666666666</v>
      </c>
      <c r="G43" s="47">
        <v>2</v>
      </c>
      <c r="H43" s="51">
        <f t="shared" si="9"/>
        <v>0.33333333333333331</v>
      </c>
      <c r="I43" s="47">
        <v>2</v>
      </c>
      <c r="J43" s="51">
        <f t="shared" si="10"/>
        <v>0.33333333333333331</v>
      </c>
      <c r="K43" s="9"/>
      <c r="L43" s="9"/>
    </row>
    <row r="44" spans="1:12" ht="33" x14ac:dyDescent="0.25">
      <c r="A44" s="14">
        <v>5</v>
      </c>
      <c r="B44" s="42" t="s">
        <v>44</v>
      </c>
      <c r="C44" s="48">
        <v>1</v>
      </c>
      <c r="D44" s="51">
        <f t="shared" si="7"/>
        <v>0.16666666666666666</v>
      </c>
      <c r="E44" s="47">
        <v>0</v>
      </c>
      <c r="F44" s="51">
        <f t="shared" si="8"/>
        <v>0</v>
      </c>
      <c r="G44" s="47">
        <v>4</v>
      </c>
      <c r="H44" s="51">
        <f t="shared" si="9"/>
        <v>0.66666666666666663</v>
      </c>
      <c r="I44" s="47">
        <v>0</v>
      </c>
      <c r="J44" s="51">
        <f t="shared" si="10"/>
        <v>0</v>
      </c>
      <c r="K44" s="15"/>
      <c r="L44" s="37"/>
    </row>
    <row r="45" spans="1:12" ht="49.5" x14ac:dyDescent="0.25">
      <c r="A45" s="14">
        <v>6</v>
      </c>
      <c r="B45" s="42" t="s">
        <v>45</v>
      </c>
      <c r="C45" s="49">
        <v>3</v>
      </c>
      <c r="D45" s="51">
        <f t="shared" si="7"/>
        <v>0.5</v>
      </c>
      <c r="E45" s="47">
        <v>0</v>
      </c>
      <c r="F45" s="51">
        <f t="shared" si="8"/>
        <v>0</v>
      </c>
      <c r="G45" s="47">
        <v>3</v>
      </c>
      <c r="H45" s="51">
        <f t="shared" si="9"/>
        <v>0.5</v>
      </c>
      <c r="I45" s="47">
        <v>0</v>
      </c>
      <c r="J45" s="51">
        <f t="shared" si="10"/>
        <v>0</v>
      </c>
      <c r="K45" s="15"/>
      <c r="L45" s="37"/>
    </row>
    <row r="46" spans="1:12" ht="16.5" x14ac:dyDescent="0.25">
      <c r="A46" s="134" t="s">
        <v>46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</row>
    <row r="47" spans="1:12" ht="16.5" x14ac:dyDescent="0.25">
      <c r="A47" s="181" t="s">
        <v>47</v>
      </c>
      <c r="B47" s="181"/>
      <c r="C47" s="171" t="s">
        <v>48</v>
      </c>
      <c r="D47" s="171"/>
      <c r="E47" s="171"/>
      <c r="F47" s="171"/>
      <c r="G47" s="171"/>
      <c r="H47" s="171"/>
      <c r="I47" s="171"/>
      <c r="J47" s="171"/>
      <c r="K47" s="37"/>
      <c r="L47" s="37"/>
    </row>
    <row r="48" spans="1:12" ht="16.5" x14ac:dyDescent="0.25">
      <c r="A48" s="181"/>
      <c r="B48" s="181"/>
      <c r="C48" s="171" t="s">
        <v>49</v>
      </c>
      <c r="D48" s="171"/>
      <c r="E48" s="171" t="s">
        <v>50</v>
      </c>
      <c r="F48" s="171"/>
      <c r="G48" s="171" t="s">
        <v>51</v>
      </c>
      <c r="H48" s="171"/>
      <c r="I48" s="171" t="s">
        <v>52</v>
      </c>
      <c r="J48" s="171"/>
      <c r="K48" s="37"/>
      <c r="L48" s="37"/>
    </row>
    <row r="49" spans="1:12" ht="16.5" x14ac:dyDescent="0.25">
      <c r="A49" s="181"/>
      <c r="B49" s="181"/>
      <c r="C49" s="46" t="s">
        <v>16</v>
      </c>
      <c r="D49" s="46" t="s">
        <v>17</v>
      </c>
      <c r="E49" s="46" t="s">
        <v>16</v>
      </c>
      <c r="F49" s="46" t="s">
        <v>17</v>
      </c>
      <c r="G49" s="46" t="s">
        <v>16</v>
      </c>
      <c r="H49" s="46" t="s">
        <v>17</v>
      </c>
      <c r="I49" s="46" t="s">
        <v>16</v>
      </c>
      <c r="J49" s="46" t="s">
        <v>17</v>
      </c>
      <c r="K49" s="37"/>
      <c r="L49" s="37"/>
    </row>
    <row r="50" spans="1:12" ht="16.5" x14ac:dyDescent="0.25">
      <c r="A50" s="181"/>
      <c r="B50" s="181"/>
      <c r="C50" s="45">
        <v>0</v>
      </c>
      <c r="D50" s="16">
        <f>C50/6</f>
        <v>0</v>
      </c>
      <c r="E50" s="45">
        <v>1</v>
      </c>
      <c r="F50" s="16">
        <f>E50/6</f>
        <v>0.16666666666666666</v>
      </c>
      <c r="G50" s="45">
        <v>2</v>
      </c>
      <c r="H50" s="16">
        <f>G50/6</f>
        <v>0.33333333333333331</v>
      </c>
      <c r="I50" s="45">
        <v>4</v>
      </c>
      <c r="J50" s="16">
        <f>I50/6</f>
        <v>0.66666666666666663</v>
      </c>
      <c r="K50" s="37"/>
      <c r="L50" s="37"/>
    </row>
    <row r="51" spans="1:12" ht="16.5" x14ac:dyDescent="0.25">
      <c r="A51" s="134" t="s">
        <v>53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</row>
    <row r="52" spans="1:12" ht="16.5" x14ac:dyDescent="0.25">
      <c r="A52" s="46" t="s">
        <v>6</v>
      </c>
      <c r="B52" s="46" t="s">
        <v>7</v>
      </c>
      <c r="C52" s="171" t="s">
        <v>66</v>
      </c>
      <c r="D52" s="171"/>
      <c r="E52" s="171" t="s">
        <v>67</v>
      </c>
      <c r="F52" s="171"/>
      <c r="G52" s="37"/>
      <c r="H52" s="37"/>
      <c r="I52" s="37"/>
      <c r="J52" s="37"/>
      <c r="K52" s="37"/>
      <c r="L52" s="37"/>
    </row>
    <row r="53" spans="1:12" ht="16.5" x14ac:dyDescent="0.25">
      <c r="A53" s="45">
        <v>1</v>
      </c>
      <c r="B53" s="5" t="s">
        <v>31</v>
      </c>
      <c r="C53" s="163">
        <v>5</v>
      </c>
      <c r="D53" s="164"/>
      <c r="E53" s="165">
        <f>C53/6</f>
        <v>0.83333333333333337</v>
      </c>
      <c r="F53" s="166"/>
      <c r="G53" s="37"/>
      <c r="H53" s="37"/>
      <c r="I53" s="37"/>
      <c r="J53" s="37"/>
      <c r="K53" s="37"/>
      <c r="L53" s="37"/>
    </row>
    <row r="54" spans="1:12" ht="16.5" x14ac:dyDescent="0.25">
      <c r="A54" s="45">
        <v>2</v>
      </c>
      <c r="B54" s="5" t="s">
        <v>54</v>
      </c>
      <c r="C54" s="163">
        <v>1</v>
      </c>
      <c r="D54" s="164"/>
      <c r="E54" s="165">
        <f t="shared" ref="E54:E56" si="11">C54/6</f>
        <v>0.16666666666666666</v>
      </c>
      <c r="F54" s="166"/>
      <c r="G54" s="37"/>
      <c r="H54" s="37"/>
      <c r="I54" s="37"/>
      <c r="J54" s="37"/>
      <c r="K54" s="37"/>
      <c r="L54" s="37"/>
    </row>
    <row r="55" spans="1:12" ht="16.5" x14ac:dyDescent="0.25">
      <c r="A55" s="45">
        <v>3</v>
      </c>
      <c r="B55" s="5" t="s">
        <v>55</v>
      </c>
      <c r="C55" s="178">
        <v>0</v>
      </c>
      <c r="D55" s="178"/>
      <c r="E55" s="165">
        <f t="shared" si="11"/>
        <v>0</v>
      </c>
      <c r="F55" s="166"/>
      <c r="G55" s="37"/>
      <c r="H55" s="37"/>
      <c r="I55" s="37"/>
      <c r="J55" s="37"/>
      <c r="K55" s="37"/>
      <c r="L55" s="37"/>
    </row>
    <row r="56" spans="1:12" ht="16.5" x14ac:dyDescent="0.25">
      <c r="A56" s="7">
        <v>4</v>
      </c>
      <c r="B56" s="5" t="s">
        <v>56</v>
      </c>
      <c r="C56" s="163">
        <v>0</v>
      </c>
      <c r="D56" s="164"/>
      <c r="E56" s="165">
        <f t="shared" si="11"/>
        <v>0</v>
      </c>
      <c r="F56" s="166"/>
      <c r="G56" s="37"/>
      <c r="H56" s="37"/>
      <c r="I56" s="37"/>
      <c r="J56" s="37"/>
      <c r="K56" s="37"/>
      <c r="L56" s="37"/>
    </row>
    <row r="57" spans="1:12" ht="16.5" x14ac:dyDescent="0.25">
      <c r="A57" s="37"/>
      <c r="B57" s="17"/>
      <c r="C57" s="37"/>
      <c r="D57" s="37"/>
      <c r="E57" s="37"/>
      <c r="F57" s="37"/>
      <c r="G57" s="37"/>
      <c r="H57" s="37"/>
      <c r="I57" s="37"/>
      <c r="J57" s="37"/>
      <c r="K57" s="37"/>
      <c r="L57" s="37"/>
    </row>
    <row r="58" spans="1:12" ht="16.5" x14ac:dyDescent="0.25">
      <c r="A58" s="37"/>
      <c r="B58" s="17"/>
      <c r="C58" s="37"/>
      <c r="D58" s="37"/>
      <c r="E58" s="37" t="s">
        <v>57</v>
      </c>
      <c r="F58" s="37"/>
      <c r="G58" s="37"/>
      <c r="H58" s="37"/>
      <c r="I58" s="37"/>
      <c r="J58" s="37"/>
      <c r="K58" s="37"/>
      <c r="L58" s="37"/>
    </row>
    <row r="59" spans="1:12" ht="16.5" x14ac:dyDescent="0.25">
      <c r="A59" s="37"/>
      <c r="B59" s="17"/>
      <c r="C59" s="37"/>
      <c r="D59" s="37"/>
      <c r="E59" s="37"/>
      <c r="F59" s="44" t="s">
        <v>68</v>
      </c>
      <c r="G59" s="37"/>
      <c r="I59" s="37"/>
      <c r="J59" s="37"/>
      <c r="K59" s="37"/>
      <c r="L59" s="37"/>
    </row>
    <row r="60" spans="1:12" ht="16.5" x14ac:dyDescent="0.25">
      <c r="A60" s="37"/>
      <c r="B60" s="17"/>
      <c r="C60" s="37"/>
      <c r="D60" s="37"/>
      <c r="E60" s="37"/>
      <c r="F60" s="37"/>
      <c r="G60" s="37"/>
      <c r="H60" s="37"/>
      <c r="I60" s="37"/>
      <c r="J60" s="37"/>
      <c r="K60" s="37"/>
      <c r="L60" s="37"/>
    </row>
  </sheetData>
  <mergeCells count="65">
    <mergeCell ref="C10:D10"/>
    <mergeCell ref="E10:F10"/>
    <mergeCell ref="A5:L5"/>
    <mergeCell ref="A6:L6"/>
    <mergeCell ref="A7:L8"/>
    <mergeCell ref="C9:D9"/>
    <mergeCell ref="E9:F9"/>
    <mergeCell ref="C11:D11"/>
    <mergeCell ref="E11:F11"/>
    <mergeCell ref="C12:D12"/>
    <mergeCell ref="E12:F12"/>
    <mergeCell ref="C13:D13"/>
    <mergeCell ref="E13:F13"/>
    <mergeCell ref="A30:L30"/>
    <mergeCell ref="C31:D31"/>
    <mergeCell ref="E31:F31"/>
    <mergeCell ref="C32:D32"/>
    <mergeCell ref="E32:F32"/>
    <mergeCell ref="A14:L14"/>
    <mergeCell ref="A15:A17"/>
    <mergeCell ref="B15:B17"/>
    <mergeCell ref="C15:L15"/>
    <mergeCell ref="C16:D16"/>
    <mergeCell ref="E16:F16"/>
    <mergeCell ref="G16:H16"/>
    <mergeCell ref="I16:J16"/>
    <mergeCell ref="K16:L16"/>
    <mergeCell ref="C38:C39"/>
    <mergeCell ref="D38:D39"/>
    <mergeCell ref="E38:E39"/>
    <mergeCell ref="F38:F39"/>
    <mergeCell ref="C33:D33"/>
    <mergeCell ref="E33:F33"/>
    <mergeCell ref="C48:D48"/>
    <mergeCell ref="E48:F48"/>
    <mergeCell ref="G48:H48"/>
    <mergeCell ref="I48:J48"/>
    <mergeCell ref="C34:D34"/>
    <mergeCell ref="E34:F34"/>
    <mergeCell ref="A35:L35"/>
    <mergeCell ref="A36:A39"/>
    <mergeCell ref="B36:B39"/>
    <mergeCell ref="C36:J36"/>
    <mergeCell ref="C37:D37"/>
    <mergeCell ref="E37:F37"/>
    <mergeCell ref="G37:H37"/>
    <mergeCell ref="I37:J37"/>
    <mergeCell ref="I38:I39"/>
    <mergeCell ref="J38:J39"/>
    <mergeCell ref="G38:G39"/>
    <mergeCell ref="H38:H39"/>
    <mergeCell ref="C55:D55"/>
    <mergeCell ref="E55:F55"/>
    <mergeCell ref="C56:D56"/>
    <mergeCell ref="E56:F56"/>
    <mergeCell ref="A51:L51"/>
    <mergeCell ref="C52:D52"/>
    <mergeCell ref="E52:F52"/>
    <mergeCell ref="C53:D53"/>
    <mergeCell ref="E53:F53"/>
    <mergeCell ref="C54:D54"/>
    <mergeCell ref="E54:F54"/>
    <mergeCell ref="A46:L46"/>
    <mergeCell ref="A47:B50"/>
    <mergeCell ref="C47:J4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opLeftCell="A49" workbookViewId="0">
      <selection activeCell="J60" sqref="J60"/>
    </sheetView>
  </sheetViews>
  <sheetFormatPr defaultRowHeight="15" x14ac:dyDescent="0.25"/>
  <cols>
    <col min="2" max="2" width="27.85546875" customWidth="1"/>
  </cols>
  <sheetData>
    <row r="1" spans="1:14" ht="16.5" x14ac:dyDescent="0.25">
      <c r="A1" s="37"/>
      <c r="B1" s="1" t="s">
        <v>0</v>
      </c>
      <c r="C1" s="38"/>
      <c r="D1" s="38"/>
      <c r="E1" s="38"/>
      <c r="F1" s="38"/>
      <c r="G1" s="38"/>
      <c r="H1" s="2" t="s">
        <v>1</v>
      </c>
      <c r="I1" s="38"/>
      <c r="J1" s="38"/>
      <c r="K1" s="38"/>
      <c r="L1" s="37"/>
    </row>
    <row r="2" spans="1:14" ht="16.5" x14ac:dyDescent="0.25">
      <c r="A2" s="37"/>
      <c r="B2" s="1" t="s">
        <v>2</v>
      </c>
      <c r="C2" s="38"/>
      <c r="D2" s="38"/>
      <c r="E2" s="38"/>
      <c r="F2" s="38"/>
      <c r="G2" s="38"/>
      <c r="H2" s="2" t="s">
        <v>3</v>
      </c>
      <c r="I2" s="38"/>
      <c r="J2" s="38"/>
      <c r="K2" s="38"/>
      <c r="L2" s="37"/>
    </row>
    <row r="3" spans="1:14" ht="16.5" x14ac:dyDescent="0.25">
      <c r="A3" s="37"/>
      <c r="B3" s="3" t="s">
        <v>74</v>
      </c>
      <c r="C3" s="38"/>
      <c r="D3" s="38"/>
      <c r="E3" s="38"/>
      <c r="F3" s="38"/>
      <c r="G3" s="38"/>
      <c r="H3" s="38"/>
      <c r="I3" s="39"/>
      <c r="J3" s="39"/>
      <c r="K3" s="39"/>
      <c r="L3" s="37"/>
    </row>
    <row r="4" spans="1:14" ht="16.5" x14ac:dyDescent="0.25">
      <c r="A4" s="37"/>
      <c r="B4" s="4"/>
      <c r="C4" s="40"/>
      <c r="D4" s="40"/>
      <c r="E4" s="37"/>
      <c r="F4" s="37"/>
      <c r="G4" s="37"/>
      <c r="H4" s="37"/>
      <c r="I4" s="37"/>
      <c r="J4" s="37"/>
      <c r="K4" s="37"/>
      <c r="L4" s="37"/>
    </row>
    <row r="5" spans="1:14" ht="18.75" x14ac:dyDescent="0.25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4" ht="18.75" x14ac:dyDescent="0.3">
      <c r="A6" s="177" t="s">
        <v>74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</row>
    <row r="7" spans="1:14" x14ac:dyDescent="0.25">
      <c r="A7" s="134" t="s">
        <v>5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4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</row>
    <row r="9" spans="1:14" ht="16.5" x14ac:dyDescent="0.25">
      <c r="A9" s="46" t="s">
        <v>6</v>
      </c>
      <c r="B9" s="46" t="s">
        <v>7</v>
      </c>
      <c r="C9" s="146" t="s">
        <v>63</v>
      </c>
      <c r="D9" s="170"/>
      <c r="E9" s="146" t="s">
        <v>64</v>
      </c>
      <c r="F9" s="170"/>
      <c r="G9" s="37"/>
      <c r="H9" s="37"/>
      <c r="I9" s="37"/>
      <c r="J9" s="37"/>
      <c r="K9" s="37"/>
      <c r="L9" s="37"/>
      <c r="N9" t="s">
        <v>75</v>
      </c>
    </row>
    <row r="10" spans="1:14" ht="16.5" x14ac:dyDescent="0.25">
      <c r="A10" s="45">
        <v>1</v>
      </c>
      <c r="B10" s="5" t="s">
        <v>8</v>
      </c>
      <c r="C10" s="183">
        <v>1</v>
      </c>
      <c r="D10" s="184"/>
      <c r="E10" s="147">
        <f>C10/10</f>
        <v>0.1</v>
      </c>
      <c r="F10" s="148"/>
      <c r="G10" s="37"/>
      <c r="H10" s="37"/>
      <c r="I10" s="37"/>
      <c r="J10" s="37"/>
      <c r="K10" s="37"/>
      <c r="L10" s="37"/>
    </row>
    <row r="11" spans="1:14" ht="16.5" x14ac:dyDescent="0.25">
      <c r="A11" s="45">
        <v>2</v>
      </c>
      <c r="B11" s="5" t="s">
        <v>9</v>
      </c>
      <c r="C11" s="183">
        <v>4</v>
      </c>
      <c r="D11" s="184"/>
      <c r="E11" s="147">
        <f t="shared" ref="E11:E13" si="0">C11/10</f>
        <v>0.4</v>
      </c>
      <c r="F11" s="148"/>
      <c r="G11" s="37"/>
      <c r="H11" s="37"/>
      <c r="I11" s="37"/>
      <c r="J11" s="37"/>
      <c r="K11" s="37"/>
      <c r="L11" s="37"/>
    </row>
    <row r="12" spans="1:14" ht="16.5" x14ac:dyDescent="0.25">
      <c r="A12" s="45">
        <v>3</v>
      </c>
      <c r="B12" s="5" t="s">
        <v>10</v>
      </c>
      <c r="C12" s="183">
        <v>5</v>
      </c>
      <c r="D12" s="184"/>
      <c r="E12" s="147">
        <f t="shared" si="0"/>
        <v>0.5</v>
      </c>
      <c r="F12" s="148"/>
      <c r="G12" s="37"/>
      <c r="H12" s="37"/>
      <c r="I12" s="37"/>
      <c r="J12" s="37"/>
      <c r="K12" s="37"/>
      <c r="L12" s="37"/>
    </row>
    <row r="13" spans="1:14" ht="16.5" x14ac:dyDescent="0.25">
      <c r="A13" s="45">
        <v>4</v>
      </c>
      <c r="B13" s="5" t="s">
        <v>11</v>
      </c>
      <c r="C13" s="183">
        <v>0</v>
      </c>
      <c r="D13" s="184"/>
      <c r="E13" s="147">
        <f t="shared" si="0"/>
        <v>0</v>
      </c>
      <c r="F13" s="148"/>
      <c r="G13" s="37"/>
      <c r="H13" s="37"/>
      <c r="I13" s="37"/>
      <c r="J13" s="37"/>
      <c r="K13" s="37"/>
      <c r="L13" s="37"/>
    </row>
    <row r="14" spans="1:14" ht="16.5" x14ac:dyDescent="0.25">
      <c r="A14" s="174" t="s">
        <v>12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</row>
    <row r="15" spans="1:14" ht="16.5" x14ac:dyDescent="0.25">
      <c r="A15" s="141" t="s">
        <v>13</v>
      </c>
      <c r="B15" s="152" t="s">
        <v>14</v>
      </c>
      <c r="C15" s="171" t="s">
        <v>15</v>
      </c>
      <c r="D15" s="171"/>
      <c r="E15" s="171"/>
      <c r="F15" s="171"/>
      <c r="G15" s="171"/>
      <c r="H15" s="171"/>
      <c r="I15" s="171"/>
      <c r="J15" s="171"/>
      <c r="K15" s="171"/>
      <c r="L15" s="171"/>
    </row>
    <row r="16" spans="1:14" ht="16.5" x14ac:dyDescent="0.25">
      <c r="A16" s="151"/>
      <c r="B16" s="153"/>
      <c r="C16" s="132">
        <v>1</v>
      </c>
      <c r="D16" s="132"/>
      <c r="E16" s="132">
        <v>2</v>
      </c>
      <c r="F16" s="132"/>
      <c r="G16" s="132">
        <v>3</v>
      </c>
      <c r="H16" s="132"/>
      <c r="I16" s="132">
        <v>4</v>
      </c>
      <c r="J16" s="132"/>
      <c r="K16" s="132">
        <v>5</v>
      </c>
      <c r="L16" s="132"/>
    </row>
    <row r="17" spans="1:12" ht="16.5" x14ac:dyDescent="0.25">
      <c r="A17" s="142"/>
      <c r="B17" s="154"/>
      <c r="C17" s="6" t="s">
        <v>16</v>
      </c>
      <c r="D17" s="6" t="s">
        <v>17</v>
      </c>
      <c r="E17" s="6" t="s">
        <v>16</v>
      </c>
      <c r="F17" s="6" t="s">
        <v>17</v>
      </c>
      <c r="G17" s="6" t="s">
        <v>16</v>
      </c>
      <c r="H17" s="6" t="s">
        <v>17</v>
      </c>
      <c r="I17" s="6" t="s">
        <v>16</v>
      </c>
      <c r="J17" s="6" t="s">
        <v>17</v>
      </c>
      <c r="K17" s="6" t="s">
        <v>16</v>
      </c>
      <c r="L17" s="6" t="s">
        <v>17</v>
      </c>
    </row>
    <row r="18" spans="1:12" ht="16.5" x14ac:dyDescent="0.25">
      <c r="A18" s="7">
        <v>1</v>
      </c>
      <c r="B18" s="8" t="s">
        <v>18</v>
      </c>
      <c r="C18" s="46">
        <v>1</v>
      </c>
      <c r="D18" s="33">
        <f>C18/10</f>
        <v>0.1</v>
      </c>
      <c r="E18" s="46">
        <v>0</v>
      </c>
      <c r="F18" s="33">
        <f>E18/10</f>
        <v>0</v>
      </c>
      <c r="G18" s="46">
        <v>7</v>
      </c>
      <c r="H18" s="33">
        <f>G18/10</f>
        <v>0.7</v>
      </c>
      <c r="I18" s="46">
        <v>1</v>
      </c>
      <c r="J18" s="33">
        <f>I18/10</f>
        <v>0.1</v>
      </c>
      <c r="K18" s="46">
        <v>1</v>
      </c>
      <c r="L18" s="33">
        <f>K18/10</f>
        <v>0.1</v>
      </c>
    </row>
    <row r="19" spans="1:12" ht="16.5" x14ac:dyDescent="0.25">
      <c r="A19" s="7">
        <v>2</v>
      </c>
      <c r="B19" s="8" t="s">
        <v>19</v>
      </c>
      <c r="C19" s="46">
        <v>1</v>
      </c>
      <c r="D19" s="33">
        <f t="shared" ref="D19:D29" si="1">C19/10</f>
        <v>0.1</v>
      </c>
      <c r="E19" s="46">
        <v>2</v>
      </c>
      <c r="F19" s="33">
        <f t="shared" ref="F19:F29" si="2">E19/10</f>
        <v>0.2</v>
      </c>
      <c r="G19" s="46">
        <v>6</v>
      </c>
      <c r="H19" s="33">
        <f t="shared" ref="H19:H29" si="3">G19/10</f>
        <v>0.6</v>
      </c>
      <c r="I19" s="46">
        <v>2</v>
      </c>
      <c r="J19" s="33">
        <f t="shared" ref="J19:J29" si="4">I19/10</f>
        <v>0.2</v>
      </c>
      <c r="K19" s="46">
        <v>0</v>
      </c>
      <c r="L19" s="33">
        <f t="shared" ref="L19:L29" si="5">K19/10</f>
        <v>0</v>
      </c>
    </row>
    <row r="20" spans="1:12" ht="33" x14ac:dyDescent="0.25">
      <c r="A20" s="7">
        <v>3</v>
      </c>
      <c r="B20" s="8" t="s">
        <v>20</v>
      </c>
      <c r="C20" s="46">
        <v>2</v>
      </c>
      <c r="D20" s="33">
        <f t="shared" si="1"/>
        <v>0.2</v>
      </c>
      <c r="E20" s="46">
        <v>3</v>
      </c>
      <c r="F20" s="33">
        <f t="shared" si="2"/>
        <v>0.3</v>
      </c>
      <c r="G20" s="46">
        <v>4</v>
      </c>
      <c r="H20" s="33">
        <f t="shared" si="3"/>
        <v>0.4</v>
      </c>
      <c r="I20" s="46">
        <v>0</v>
      </c>
      <c r="J20" s="33">
        <f t="shared" si="4"/>
        <v>0</v>
      </c>
      <c r="K20" s="46">
        <v>1</v>
      </c>
      <c r="L20" s="33">
        <f t="shared" si="5"/>
        <v>0.1</v>
      </c>
    </row>
    <row r="21" spans="1:12" ht="36" customHeight="1" x14ac:dyDescent="0.25">
      <c r="A21" s="7">
        <v>4</v>
      </c>
      <c r="B21" s="8" t="s">
        <v>21</v>
      </c>
      <c r="C21" s="46">
        <v>1</v>
      </c>
      <c r="D21" s="33">
        <f t="shared" si="1"/>
        <v>0.1</v>
      </c>
      <c r="E21" s="46">
        <v>3</v>
      </c>
      <c r="F21" s="33">
        <f t="shared" si="2"/>
        <v>0.3</v>
      </c>
      <c r="G21" s="46">
        <v>4</v>
      </c>
      <c r="H21" s="33">
        <f t="shared" si="3"/>
        <v>0.4</v>
      </c>
      <c r="I21" s="46">
        <v>1</v>
      </c>
      <c r="J21" s="33">
        <f t="shared" si="4"/>
        <v>0.1</v>
      </c>
      <c r="K21" s="46">
        <v>1</v>
      </c>
      <c r="L21" s="33">
        <f t="shared" si="5"/>
        <v>0.1</v>
      </c>
    </row>
    <row r="22" spans="1:12" ht="33" x14ac:dyDescent="0.25">
      <c r="A22" s="7">
        <v>5</v>
      </c>
      <c r="B22" s="8" t="s">
        <v>22</v>
      </c>
      <c r="C22" s="46">
        <v>1</v>
      </c>
      <c r="D22" s="33">
        <f t="shared" si="1"/>
        <v>0.1</v>
      </c>
      <c r="E22" s="46">
        <v>2</v>
      </c>
      <c r="F22" s="33">
        <f t="shared" si="2"/>
        <v>0.2</v>
      </c>
      <c r="G22" s="46">
        <v>5</v>
      </c>
      <c r="H22" s="33">
        <f t="shared" si="3"/>
        <v>0.5</v>
      </c>
      <c r="I22" s="46">
        <v>1</v>
      </c>
      <c r="J22" s="33">
        <f t="shared" si="4"/>
        <v>0.1</v>
      </c>
      <c r="K22" s="46">
        <v>1</v>
      </c>
      <c r="L22" s="33">
        <f t="shared" si="5"/>
        <v>0.1</v>
      </c>
    </row>
    <row r="23" spans="1:12" ht="16.5" x14ac:dyDescent="0.25">
      <c r="A23" s="7">
        <v>6</v>
      </c>
      <c r="B23" s="8" t="s">
        <v>23</v>
      </c>
      <c r="C23" s="46">
        <v>1</v>
      </c>
      <c r="D23" s="33">
        <f t="shared" si="1"/>
        <v>0.1</v>
      </c>
      <c r="E23" s="46">
        <v>5</v>
      </c>
      <c r="F23" s="33">
        <f t="shared" si="2"/>
        <v>0.5</v>
      </c>
      <c r="G23" s="46">
        <v>4</v>
      </c>
      <c r="H23" s="33">
        <f t="shared" si="3"/>
        <v>0.4</v>
      </c>
      <c r="I23" s="46">
        <v>1</v>
      </c>
      <c r="J23" s="33">
        <f t="shared" si="4"/>
        <v>0.1</v>
      </c>
      <c r="K23" s="46">
        <v>0</v>
      </c>
      <c r="L23" s="33">
        <f t="shared" si="5"/>
        <v>0</v>
      </c>
    </row>
    <row r="24" spans="1:12" ht="16.5" x14ac:dyDescent="0.25">
      <c r="A24" s="7">
        <v>7</v>
      </c>
      <c r="B24" s="8" t="s">
        <v>24</v>
      </c>
      <c r="C24" s="46"/>
      <c r="D24" s="33">
        <f t="shared" si="1"/>
        <v>0</v>
      </c>
      <c r="E24" s="46">
        <v>3</v>
      </c>
      <c r="F24" s="33">
        <f t="shared" si="2"/>
        <v>0.3</v>
      </c>
      <c r="G24" s="46">
        <v>5</v>
      </c>
      <c r="H24" s="33">
        <f t="shared" si="3"/>
        <v>0.5</v>
      </c>
      <c r="I24" s="46">
        <v>1</v>
      </c>
      <c r="J24" s="33">
        <f t="shared" si="4"/>
        <v>0.1</v>
      </c>
      <c r="K24" s="46">
        <v>1</v>
      </c>
      <c r="L24" s="33">
        <f t="shared" si="5"/>
        <v>0.1</v>
      </c>
    </row>
    <row r="25" spans="1:12" ht="16.5" x14ac:dyDescent="0.25">
      <c r="A25" s="7">
        <v>8</v>
      </c>
      <c r="B25" s="8" t="s">
        <v>25</v>
      </c>
      <c r="C25" s="46">
        <v>1</v>
      </c>
      <c r="D25" s="33">
        <f t="shared" si="1"/>
        <v>0.1</v>
      </c>
      <c r="E25" s="46">
        <v>1</v>
      </c>
      <c r="F25" s="33">
        <f t="shared" si="2"/>
        <v>0.1</v>
      </c>
      <c r="G25" s="46">
        <v>6</v>
      </c>
      <c r="H25" s="33">
        <f t="shared" si="3"/>
        <v>0.6</v>
      </c>
      <c r="I25" s="46">
        <v>1</v>
      </c>
      <c r="J25" s="33">
        <f t="shared" si="4"/>
        <v>0.1</v>
      </c>
      <c r="K25" s="46">
        <v>1</v>
      </c>
      <c r="L25" s="33">
        <f t="shared" si="5"/>
        <v>0.1</v>
      </c>
    </row>
    <row r="26" spans="1:12" ht="16.5" x14ac:dyDescent="0.25">
      <c r="A26" s="7">
        <v>9</v>
      </c>
      <c r="B26" s="8" t="s">
        <v>26</v>
      </c>
      <c r="C26" s="46">
        <v>1</v>
      </c>
      <c r="D26" s="33">
        <f t="shared" si="1"/>
        <v>0.1</v>
      </c>
      <c r="E26" s="46">
        <v>4</v>
      </c>
      <c r="F26" s="33">
        <f t="shared" si="2"/>
        <v>0.4</v>
      </c>
      <c r="G26" s="46">
        <v>5</v>
      </c>
      <c r="H26" s="33">
        <f t="shared" si="3"/>
        <v>0.5</v>
      </c>
      <c r="I26" s="46">
        <v>1</v>
      </c>
      <c r="J26" s="33">
        <f t="shared" si="4"/>
        <v>0.1</v>
      </c>
      <c r="K26" s="46">
        <v>0</v>
      </c>
      <c r="L26" s="33">
        <f t="shared" si="5"/>
        <v>0</v>
      </c>
    </row>
    <row r="27" spans="1:12" ht="16.5" x14ac:dyDescent="0.25">
      <c r="A27" s="7">
        <v>10</v>
      </c>
      <c r="B27" s="8" t="s">
        <v>27</v>
      </c>
      <c r="C27" s="46">
        <v>0</v>
      </c>
      <c r="D27" s="33">
        <f t="shared" si="1"/>
        <v>0</v>
      </c>
      <c r="E27" s="46">
        <v>2</v>
      </c>
      <c r="F27" s="33">
        <f t="shared" si="2"/>
        <v>0.2</v>
      </c>
      <c r="G27" s="46">
        <v>6</v>
      </c>
      <c r="H27" s="33">
        <f t="shared" si="3"/>
        <v>0.6</v>
      </c>
      <c r="I27" s="46">
        <v>0</v>
      </c>
      <c r="J27" s="33">
        <f t="shared" si="4"/>
        <v>0</v>
      </c>
      <c r="K27" s="46">
        <v>1</v>
      </c>
      <c r="L27" s="33">
        <f t="shared" si="5"/>
        <v>0.1</v>
      </c>
    </row>
    <row r="28" spans="1:12" ht="16.5" x14ac:dyDescent="0.25">
      <c r="A28" s="7">
        <v>11</v>
      </c>
      <c r="B28" s="8" t="s">
        <v>28</v>
      </c>
      <c r="C28" s="46">
        <v>0</v>
      </c>
      <c r="D28" s="33">
        <f t="shared" si="1"/>
        <v>0</v>
      </c>
      <c r="E28" s="46">
        <v>0</v>
      </c>
      <c r="F28" s="33">
        <f t="shared" si="2"/>
        <v>0</v>
      </c>
      <c r="G28" s="46">
        <v>3</v>
      </c>
      <c r="H28" s="33">
        <f t="shared" si="3"/>
        <v>0.3</v>
      </c>
      <c r="I28" s="46">
        <v>7</v>
      </c>
      <c r="J28" s="33">
        <f t="shared" si="4"/>
        <v>0.7</v>
      </c>
      <c r="K28" s="46">
        <v>0</v>
      </c>
      <c r="L28" s="33">
        <f t="shared" si="5"/>
        <v>0</v>
      </c>
    </row>
    <row r="29" spans="1:12" ht="16.5" x14ac:dyDescent="0.25">
      <c r="A29" s="7">
        <v>12</v>
      </c>
      <c r="B29" s="8" t="s">
        <v>29</v>
      </c>
      <c r="C29" s="46">
        <v>0</v>
      </c>
      <c r="D29" s="33">
        <f t="shared" si="1"/>
        <v>0</v>
      </c>
      <c r="E29" s="46">
        <v>0</v>
      </c>
      <c r="F29" s="33">
        <f t="shared" si="2"/>
        <v>0</v>
      </c>
      <c r="G29" s="46">
        <v>6</v>
      </c>
      <c r="H29" s="33">
        <f t="shared" si="3"/>
        <v>0.6</v>
      </c>
      <c r="I29" s="46">
        <v>2</v>
      </c>
      <c r="J29" s="33">
        <f t="shared" si="4"/>
        <v>0.2</v>
      </c>
      <c r="K29" s="46">
        <v>1</v>
      </c>
      <c r="L29" s="33">
        <f t="shared" si="5"/>
        <v>0.1</v>
      </c>
    </row>
    <row r="30" spans="1:12" ht="16.5" x14ac:dyDescent="0.25">
      <c r="A30" s="167" t="s">
        <v>30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</row>
    <row r="31" spans="1:12" ht="16.5" x14ac:dyDescent="0.25">
      <c r="A31" s="46" t="s">
        <v>6</v>
      </c>
      <c r="B31" s="46" t="s">
        <v>7</v>
      </c>
      <c r="C31" s="171" t="s">
        <v>63</v>
      </c>
      <c r="D31" s="171"/>
      <c r="E31" s="171" t="s">
        <v>65</v>
      </c>
      <c r="F31" s="171"/>
      <c r="G31" s="37"/>
      <c r="H31" s="37"/>
      <c r="I31" s="37"/>
      <c r="J31" s="37"/>
      <c r="K31" s="37"/>
      <c r="L31" s="37"/>
    </row>
    <row r="32" spans="1:12" ht="16.5" x14ac:dyDescent="0.25">
      <c r="A32" s="45">
        <v>1</v>
      </c>
      <c r="B32" s="5" t="s">
        <v>31</v>
      </c>
      <c r="C32" s="129">
        <v>10</v>
      </c>
      <c r="D32" s="131"/>
      <c r="E32" s="125">
        <f>C32/10</f>
        <v>1</v>
      </c>
      <c r="F32" s="182"/>
      <c r="G32" s="37"/>
      <c r="H32" s="37"/>
      <c r="I32" s="37"/>
      <c r="J32" s="37"/>
      <c r="K32" s="37"/>
      <c r="L32" s="37"/>
    </row>
    <row r="33" spans="1:12" ht="16.5" x14ac:dyDescent="0.25">
      <c r="A33" s="45">
        <v>2</v>
      </c>
      <c r="B33" s="5" t="s">
        <v>32</v>
      </c>
      <c r="C33" s="129">
        <v>0</v>
      </c>
      <c r="D33" s="131"/>
      <c r="E33" s="125">
        <f t="shared" ref="E33:E34" si="6">C33/10</f>
        <v>0</v>
      </c>
      <c r="F33" s="182"/>
      <c r="G33" s="37"/>
      <c r="H33" s="37"/>
      <c r="I33" s="37"/>
      <c r="J33" s="37"/>
      <c r="K33" s="37"/>
      <c r="L33" s="37"/>
    </row>
    <row r="34" spans="1:12" ht="16.5" x14ac:dyDescent="0.25">
      <c r="A34" s="45">
        <v>3</v>
      </c>
      <c r="B34" s="5" t="s">
        <v>33</v>
      </c>
      <c r="C34" s="129">
        <v>0</v>
      </c>
      <c r="D34" s="131"/>
      <c r="E34" s="125">
        <f t="shared" si="6"/>
        <v>0</v>
      </c>
      <c r="F34" s="182"/>
      <c r="G34" s="37"/>
      <c r="H34" s="37"/>
      <c r="I34" s="37"/>
      <c r="J34" s="37"/>
      <c r="K34" s="37"/>
      <c r="L34" s="37"/>
    </row>
    <row r="35" spans="1:12" ht="16.5" x14ac:dyDescent="0.25">
      <c r="A35" s="134" t="s">
        <v>58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</row>
    <row r="36" spans="1:12" ht="16.5" x14ac:dyDescent="0.25">
      <c r="A36" s="132" t="s">
        <v>13</v>
      </c>
      <c r="B36" s="171" t="s">
        <v>34</v>
      </c>
      <c r="C36" s="171" t="s">
        <v>35</v>
      </c>
      <c r="D36" s="171"/>
      <c r="E36" s="171"/>
      <c r="F36" s="171"/>
      <c r="G36" s="171"/>
      <c r="H36" s="171"/>
      <c r="I36" s="171"/>
      <c r="J36" s="171"/>
      <c r="K36" s="9"/>
      <c r="L36" s="9"/>
    </row>
    <row r="37" spans="1:12" ht="16.5" x14ac:dyDescent="0.25">
      <c r="A37" s="132"/>
      <c r="B37" s="171"/>
      <c r="C37" s="171" t="s">
        <v>36</v>
      </c>
      <c r="D37" s="171"/>
      <c r="E37" s="171" t="s">
        <v>37</v>
      </c>
      <c r="F37" s="171"/>
      <c r="G37" s="171" t="s">
        <v>38</v>
      </c>
      <c r="H37" s="171"/>
      <c r="I37" s="171" t="s">
        <v>39</v>
      </c>
      <c r="J37" s="171"/>
      <c r="K37" s="9"/>
      <c r="L37" s="9"/>
    </row>
    <row r="38" spans="1:12" ht="16.5" x14ac:dyDescent="0.25">
      <c r="A38" s="132"/>
      <c r="B38" s="171"/>
      <c r="C38" s="141" t="s">
        <v>16</v>
      </c>
      <c r="D38" s="141" t="s">
        <v>17</v>
      </c>
      <c r="E38" s="141" t="s">
        <v>16</v>
      </c>
      <c r="F38" s="141" t="s">
        <v>17</v>
      </c>
      <c r="G38" s="141" t="s">
        <v>16</v>
      </c>
      <c r="H38" s="141" t="s">
        <v>17</v>
      </c>
      <c r="I38" s="141" t="s">
        <v>16</v>
      </c>
      <c r="J38" s="141" t="s">
        <v>17</v>
      </c>
      <c r="K38" s="9"/>
      <c r="L38" s="9"/>
    </row>
    <row r="39" spans="1:12" ht="16.5" x14ac:dyDescent="0.25">
      <c r="A39" s="132"/>
      <c r="B39" s="152"/>
      <c r="C39" s="142"/>
      <c r="D39" s="142"/>
      <c r="E39" s="142"/>
      <c r="F39" s="142"/>
      <c r="G39" s="142"/>
      <c r="H39" s="142"/>
      <c r="I39" s="142"/>
      <c r="J39" s="142"/>
      <c r="K39" s="9"/>
      <c r="L39" s="9"/>
    </row>
    <row r="40" spans="1:12" ht="49.5" x14ac:dyDescent="0.25">
      <c r="A40" s="10">
        <v>1</v>
      </c>
      <c r="B40" s="42" t="s">
        <v>40</v>
      </c>
      <c r="C40" s="52">
        <v>1</v>
      </c>
      <c r="D40" s="51">
        <f>C40/10</f>
        <v>0.1</v>
      </c>
      <c r="E40" s="47">
        <v>6</v>
      </c>
      <c r="F40" s="51">
        <f>E40/10</f>
        <v>0.6</v>
      </c>
      <c r="G40" s="47">
        <v>3</v>
      </c>
      <c r="H40" s="51">
        <f>G40/10</f>
        <v>0.3</v>
      </c>
      <c r="I40" s="47">
        <v>0</v>
      </c>
      <c r="J40" s="51">
        <f>I40/10</f>
        <v>0</v>
      </c>
      <c r="K40" s="9"/>
      <c r="L40" s="9"/>
    </row>
    <row r="41" spans="1:12" ht="33" x14ac:dyDescent="0.25">
      <c r="A41" s="14">
        <v>2</v>
      </c>
      <c r="B41" s="42" t="s">
        <v>41</v>
      </c>
      <c r="C41" s="48">
        <v>2</v>
      </c>
      <c r="D41" s="51">
        <f t="shared" ref="D41:D45" si="7">C41/10</f>
        <v>0.2</v>
      </c>
      <c r="E41" s="47">
        <v>4</v>
      </c>
      <c r="F41" s="51">
        <f t="shared" ref="F41:F45" si="8">E41/10</f>
        <v>0.4</v>
      </c>
      <c r="G41" s="47">
        <v>3</v>
      </c>
      <c r="H41" s="51">
        <f t="shared" ref="H41:H45" si="9">G41/10</f>
        <v>0.3</v>
      </c>
      <c r="I41" s="47">
        <v>1</v>
      </c>
      <c r="J41" s="51">
        <f t="shared" ref="J41:J45" si="10">I41/10</f>
        <v>0.1</v>
      </c>
      <c r="K41" s="9"/>
      <c r="L41" s="9"/>
    </row>
    <row r="42" spans="1:12" ht="33" x14ac:dyDescent="0.25">
      <c r="A42" s="14">
        <v>3</v>
      </c>
      <c r="B42" s="25" t="s">
        <v>42</v>
      </c>
      <c r="C42" s="48">
        <v>1</v>
      </c>
      <c r="D42" s="51">
        <f t="shared" si="7"/>
        <v>0.1</v>
      </c>
      <c r="E42" s="47">
        <v>6</v>
      </c>
      <c r="F42" s="51">
        <f t="shared" si="8"/>
        <v>0.6</v>
      </c>
      <c r="G42" s="47">
        <v>3</v>
      </c>
      <c r="H42" s="51">
        <f t="shared" si="9"/>
        <v>0.3</v>
      </c>
      <c r="I42" s="47">
        <v>0</v>
      </c>
      <c r="J42" s="51">
        <f t="shared" si="10"/>
        <v>0</v>
      </c>
      <c r="K42" s="9"/>
      <c r="L42" s="9"/>
    </row>
    <row r="43" spans="1:12" ht="49.5" x14ac:dyDescent="0.25">
      <c r="A43" s="14">
        <v>4</v>
      </c>
      <c r="B43" s="42" t="s">
        <v>43</v>
      </c>
      <c r="C43" s="48">
        <v>0</v>
      </c>
      <c r="D43" s="51">
        <f t="shared" si="7"/>
        <v>0</v>
      </c>
      <c r="E43" s="47">
        <v>7</v>
      </c>
      <c r="F43" s="51">
        <f t="shared" si="8"/>
        <v>0.7</v>
      </c>
      <c r="G43" s="47">
        <v>2</v>
      </c>
      <c r="H43" s="51">
        <f t="shared" si="9"/>
        <v>0.2</v>
      </c>
      <c r="I43" s="47">
        <v>1</v>
      </c>
      <c r="J43" s="51">
        <f t="shared" si="10"/>
        <v>0.1</v>
      </c>
      <c r="K43" s="9"/>
      <c r="L43" s="9"/>
    </row>
    <row r="44" spans="1:12" ht="49.5" x14ac:dyDescent="0.25">
      <c r="A44" s="14">
        <v>5</v>
      </c>
      <c r="B44" s="42" t="s">
        <v>44</v>
      </c>
      <c r="C44" s="48">
        <v>1</v>
      </c>
      <c r="D44" s="51">
        <f t="shared" si="7"/>
        <v>0.1</v>
      </c>
      <c r="E44" s="47">
        <v>5</v>
      </c>
      <c r="F44" s="51">
        <f t="shared" si="8"/>
        <v>0.5</v>
      </c>
      <c r="G44" s="47">
        <v>2</v>
      </c>
      <c r="H44" s="51">
        <f t="shared" si="9"/>
        <v>0.2</v>
      </c>
      <c r="I44" s="47">
        <v>1</v>
      </c>
      <c r="J44" s="51">
        <f t="shared" si="10"/>
        <v>0.1</v>
      </c>
      <c r="K44" s="15"/>
      <c r="L44" s="37"/>
    </row>
    <row r="45" spans="1:12" ht="49.5" x14ac:dyDescent="0.25">
      <c r="A45" s="14">
        <v>6</v>
      </c>
      <c r="B45" s="42" t="s">
        <v>45</v>
      </c>
      <c r="C45" s="49">
        <v>2</v>
      </c>
      <c r="D45" s="51">
        <f t="shared" si="7"/>
        <v>0.2</v>
      </c>
      <c r="E45" s="47">
        <v>5</v>
      </c>
      <c r="F45" s="51">
        <f t="shared" si="8"/>
        <v>0.5</v>
      </c>
      <c r="G45" s="47">
        <v>1</v>
      </c>
      <c r="H45" s="51">
        <f t="shared" si="9"/>
        <v>0.1</v>
      </c>
      <c r="I45" s="47">
        <v>1</v>
      </c>
      <c r="J45" s="51">
        <f t="shared" si="10"/>
        <v>0.1</v>
      </c>
      <c r="K45" s="15"/>
      <c r="L45" s="37"/>
    </row>
    <row r="46" spans="1:12" ht="16.5" x14ac:dyDescent="0.25">
      <c r="A46" s="134" t="s">
        <v>46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</row>
    <row r="47" spans="1:12" ht="16.5" x14ac:dyDescent="0.25">
      <c r="A47" s="181" t="s">
        <v>47</v>
      </c>
      <c r="B47" s="181"/>
      <c r="C47" s="171" t="s">
        <v>48</v>
      </c>
      <c r="D47" s="171"/>
      <c r="E47" s="171"/>
      <c r="F47" s="171"/>
      <c r="G47" s="171"/>
      <c r="H47" s="171"/>
      <c r="I47" s="171"/>
      <c r="J47" s="171"/>
      <c r="K47" s="37"/>
      <c r="L47" s="37"/>
    </row>
    <row r="48" spans="1:12" ht="16.5" x14ac:dyDescent="0.25">
      <c r="A48" s="181"/>
      <c r="B48" s="181"/>
      <c r="C48" s="171" t="s">
        <v>49</v>
      </c>
      <c r="D48" s="171"/>
      <c r="E48" s="171" t="s">
        <v>50</v>
      </c>
      <c r="F48" s="171"/>
      <c r="G48" s="171" t="s">
        <v>51</v>
      </c>
      <c r="H48" s="171"/>
      <c r="I48" s="171" t="s">
        <v>52</v>
      </c>
      <c r="J48" s="171"/>
      <c r="K48" s="37"/>
      <c r="L48" s="37"/>
    </row>
    <row r="49" spans="1:12" ht="16.5" x14ac:dyDescent="0.25">
      <c r="A49" s="181"/>
      <c r="B49" s="181"/>
      <c r="C49" s="46" t="s">
        <v>16</v>
      </c>
      <c r="D49" s="46" t="s">
        <v>17</v>
      </c>
      <c r="E49" s="46" t="s">
        <v>16</v>
      </c>
      <c r="F49" s="46" t="s">
        <v>17</v>
      </c>
      <c r="G49" s="46" t="s">
        <v>16</v>
      </c>
      <c r="H49" s="46" t="s">
        <v>17</v>
      </c>
      <c r="I49" s="46" t="s">
        <v>16</v>
      </c>
      <c r="J49" s="46" t="s">
        <v>17</v>
      </c>
      <c r="K49" s="37"/>
      <c r="L49" s="37"/>
    </row>
    <row r="50" spans="1:12" ht="16.5" x14ac:dyDescent="0.25">
      <c r="A50" s="181"/>
      <c r="B50" s="181"/>
      <c r="C50" s="45">
        <v>0</v>
      </c>
      <c r="D50" s="16">
        <f>C50/10</f>
        <v>0</v>
      </c>
      <c r="E50" s="45">
        <v>6</v>
      </c>
      <c r="F50" s="16">
        <f>E50/10</f>
        <v>0.6</v>
      </c>
      <c r="G50" s="45">
        <v>3</v>
      </c>
      <c r="H50" s="16">
        <f>G50/10</f>
        <v>0.3</v>
      </c>
      <c r="I50" s="45">
        <v>1</v>
      </c>
      <c r="J50" s="50">
        <f>I50/10</f>
        <v>0.1</v>
      </c>
      <c r="K50" s="37"/>
      <c r="L50" s="37"/>
    </row>
    <row r="51" spans="1:12" ht="16.5" x14ac:dyDescent="0.25">
      <c r="A51" s="134" t="s">
        <v>53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</row>
    <row r="52" spans="1:12" ht="16.5" x14ac:dyDescent="0.25">
      <c r="A52" s="46" t="s">
        <v>6</v>
      </c>
      <c r="B52" s="46" t="s">
        <v>7</v>
      </c>
      <c r="C52" s="171" t="s">
        <v>66</v>
      </c>
      <c r="D52" s="171"/>
      <c r="E52" s="171" t="s">
        <v>67</v>
      </c>
      <c r="F52" s="171"/>
      <c r="G52" s="37"/>
      <c r="H52" s="37"/>
      <c r="I52" s="37"/>
      <c r="J52" s="37"/>
      <c r="K52" s="37"/>
      <c r="L52" s="37"/>
    </row>
    <row r="53" spans="1:12" ht="16.5" x14ac:dyDescent="0.25">
      <c r="A53" s="45">
        <v>1</v>
      </c>
      <c r="B53" s="5" t="s">
        <v>31</v>
      </c>
      <c r="C53" s="163">
        <v>5</v>
      </c>
      <c r="D53" s="164"/>
      <c r="E53" s="165">
        <f>C53/10</f>
        <v>0.5</v>
      </c>
      <c r="F53" s="166"/>
      <c r="G53" s="37"/>
      <c r="H53" s="37"/>
      <c r="I53" s="37"/>
      <c r="J53" s="37"/>
      <c r="K53" s="37"/>
      <c r="L53" s="37"/>
    </row>
    <row r="54" spans="1:12" ht="16.5" x14ac:dyDescent="0.25">
      <c r="A54" s="45">
        <v>2</v>
      </c>
      <c r="B54" s="5" t="s">
        <v>54</v>
      </c>
      <c r="C54" s="163">
        <v>3</v>
      </c>
      <c r="D54" s="164"/>
      <c r="E54" s="165">
        <f t="shared" ref="E54:E56" si="11">C54/10</f>
        <v>0.3</v>
      </c>
      <c r="F54" s="166"/>
      <c r="G54" s="37"/>
      <c r="H54" s="37"/>
      <c r="I54" s="37"/>
      <c r="J54" s="37"/>
      <c r="K54" s="37"/>
      <c r="L54" s="37"/>
    </row>
    <row r="55" spans="1:12" ht="16.5" x14ac:dyDescent="0.25">
      <c r="A55" s="45">
        <v>3</v>
      </c>
      <c r="B55" s="5" t="s">
        <v>55</v>
      </c>
      <c r="C55" s="178">
        <v>2</v>
      </c>
      <c r="D55" s="178"/>
      <c r="E55" s="165">
        <f t="shared" si="11"/>
        <v>0.2</v>
      </c>
      <c r="F55" s="166"/>
      <c r="G55" s="37"/>
      <c r="H55" s="37"/>
      <c r="I55" s="37"/>
      <c r="J55" s="37"/>
      <c r="K55" s="37"/>
      <c r="L55" s="37"/>
    </row>
    <row r="56" spans="1:12" ht="16.5" x14ac:dyDescent="0.25">
      <c r="A56" s="7">
        <v>4</v>
      </c>
      <c r="B56" s="5" t="s">
        <v>56</v>
      </c>
      <c r="C56" s="163">
        <v>0</v>
      </c>
      <c r="D56" s="164"/>
      <c r="E56" s="165">
        <f t="shared" si="11"/>
        <v>0</v>
      </c>
      <c r="F56" s="166"/>
      <c r="G56" s="37"/>
      <c r="H56" s="37"/>
      <c r="I56" s="37"/>
      <c r="J56" s="37"/>
      <c r="K56" s="37"/>
      <c r="L56" s="37"/>
    </row>
    <row r="57" spans="1:12" ht="16.5" x14ac:dyDescent="0.25">
      <c r="A57" s="37"/>
      <c r="B57" s="17"/>
      <c r="C57" s="37"/>
      <c r="D57" s="37"/>
      <c r="E57" s="37"/>
      <c r="F57" s="37"/>
      <c r="G57" s="37"/>
      <c r="H57" s="37"/>
      <c r="I57" s="37"/>
      <c r="J57" s="37"/>
      <c r="K57" s="37"/>
      <c r="L57" s="37"/>
    </row>
    <row r="58" spans="1:12" ht="16.5" x14ac:dyDescent="0.25">
      <c r="A58" s="37"/>
      <c r="B58" s="17"/>
      <c r="C58" s="37"/>
      <c r="D58" s="37"/>
      <c r="E58" s="37" t="s">
        <v>57</v>
      </c>
      <c r="F58" s="37"/>
      <c r="G58" s="37"/>
      <c r="H58" s="37"/>
      <c r="I58" s="37"/>
      <c r="J58" s="37"/>
      <c r="K58" s="37"/>
      <c r="L58" s="37"/>
    </row>
    <row r="59" spans="1:12" ht="16.5" x14ac:dyDescent="0.25">
      <c r="A59" s="37"/>
      <c r="B59" s="17"/>
      <c r="C59" s="37"/>
      <c r="D59" s="37"/>
      <c r="E59" s="37"/>
      <c r="F59" s="44" t="s">
        <v>68</v>
      </c>
      <c r="G59" s="37"/>
      <c r="I59" s="37"/>
      <c r="J59" s="37"/>
      <c r="K59" s="37"/>
      <c r="L59" s="37"/>
    </row>
    <row r="60" spans="1:12" ht="16.5" x14ac:dyDescent="0.25">
      <c r="A60" s="37"/>
      <c r="B60" s="17"/>
      <c r="C60" s="37"/>
      <c r="D60" s="37"/>
      <c r="E60" s="37"/>
      <c r="F60" s="37"/>
      <c r="G60" s="37"/>
      <c r="H60" s="37"/>
      <c r="I60" s="37"/>
      <c r="J60" s="37"/>
      <c r="K60" s="37"/>
      <c r="L60" s="37"/>
    </row>
  </sheetData>
  <mergeCells count="65">
    <mergeCell ref="C10:D10"/>
    <mergeCell ref="E10:F10"/>
    <mergeCell ref="A5:L5"/>
    <mergeCell ref="A6:L6"/>
    <mergeCell ref="A7:L8"/>
    <mergeCell ref="C9:D9"/>
    <mergeCell ref="E9:F9"/>
    <mergeCell ref="C11:D11"/>
    <mergeCell ref="E11:F11"/>
    <mergeCell ref="C12:D12"/>
    <mergeCell ref="E12:F12"/>
    <mergeCell ref="C13:D13"/>
    <mergeCell ref="E13:F13"/>
    <mergeCell ref="A30:L30"/>
    <mergeCell ref="C31:D31"/>
    <mergeCell ref="E31:F31"/>
    <mergeCell ref="C32:D32"/>
    <mergeCell ref="E32:F32"/>
    <mergeCell ref="A14:L14"/>
    <mergeCell ref="A15:A17"/>
    <mergeCell ref="B15:B17"/>
    <mergeCell ref="C15:L15"/>
    <mergeCell ref="C16:D16"/>
    <mergeCell ref="E16:F16"/>
    <mergeCell ref="G16:H16"/>
    <mergeCell ref="I16:J16"/>
    <mergeCell ref="K16:L16"/>
    <mergeCell ref="C38:C39"/>
    <mergeCell ref="D38:D39"/>
    <mergeCell ref="E38:E39"/>
    <mergeCell ref="F38:F39"/>
    <mergeCell ref="C33:D33"/>
    <mergeCell ref="E33:F33"/>
    <mergeCell ref="C48:D48"/>
    <mergeCell ref="E48:F48"/>
    <mergeCell ref="G48:H48"/>
    <mergeCell ref="I48:J48"/>
    <mergeCell ref="C34:D34"/>
    <mergeCell ref="E34:F34"/>
    <mergeCell ref="A35:L35"/>
    <mergeCell ref="A36:A39"/>
    <mergeCell ref="B36:B39"/>
    <mergeCell ref="C36:J36"/>
    <mergeCell ref="C37:D37"/>
    <mergeCell ref="E37:F37"/>
    <mergeCell ref="G37:H37"/>
    <mergeCell ref="I37:J37"/>
    <mergeCell ref="I38:I39"/>
    <mergeCell ref="J38:J39"/>
    <mergeCell ref="G38:G39"/>
    <mergeCell ref="H38:H39"/>
    <mergeCell ref="C55:D55"/>
    <mergeCell ref="E55:F55"/>
    <mergeCell ref="C56:D56"/>
    <mergeCell ref="E56:F56"/>
    <mergeCell ref="A51:L51"/>
    <mergeCell ref="C52:D52"/>
    <mergeCell ref="E52:F52"/>
    <mergeCell ref="C53:D53"/>
    <mergeCell ref="E53:F53"/>
    <mergeCell ref="C54:D54"/>
    <mergeCell ref="E54:F54"/>
    <mergeCell ref="A46:L46"/>
    <mergeCell ref="A47:B50"/>
    <mergeCell ref="C47:J4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6" workbookViewId="0">
      <selection activeCell="K59" sqref="K59"/>
    </sheetView>
  </sheetViews>
  <sheetFormatPr defaultRowHeight="15" x14ac:dyDescent="0.25"/>
  <cols>
    <col min="2" max="2" width="27.140625" customWidth="1"/>
  </cols>
  <sheetData>
    <row r="1" spans="1:12" ht="16.5" x14ac:dyDescent="0.25">
      <c r="A1" s="85"/>
      <c r="B1" s="86" t="s">
        <v>82</v>
      </c>
      <c r="C1" s="87"/>
      <c r="D1" s="87"/>
      <c r="E1" s="87"/>
      <c r="F1" s="87"/>
      <c r="G1" s="87"/>
      <c r="H1" s="88" t="s">
        <v>1</v>
      </c>
      <c r="I1" s="87"/>
      <c r="J1" s="87"/>
      <c r="K1" s="87"/>
      <c r="L1" s="85"/>
    </row>
    <row r="2" spans="1:12" ht="16.5" x14ac:dyDescent="0.25">
      <c r="A2" s="85"/>
      <c r="B2" s="86" t="s">
        <v>2</v>
      </c>
      <c r="C2" s="87"/>
      <c r="D2" s="87"/>
      <c r="E2" s="87"/>
      <c r="F2" s="87"/>
      <c r="G2" s="87"/>
      <c r="H2" s="88" t="s">
        <v>3</v>
      </c>
      <c r="I2" s="87"/>
      <c r="J2" s="87"/>
      <c r="K2" s="87"/>
      <c r="L2" s="85"/>
    </row>
    <row r="3" spans="1:12" ht="16.5" x14ac:dyDescent="0.25">
      <c r="A3" s="85"/>
      <c r="B3" s="89" t="s">
        <v>79</v>
      </c>
      <c r="C3" s="87"/>
      <c r="D3" s="87"/>
      <c r="E3" s="87"/>
      <c r="F3" s="87"/>
      <c r="G3" s="87"/>
      <c r="H3" s="87"/>
      <c r="I3" s="90"/>
      <c r="J3" s="90"/>
      <c r="K3" s="90"/>
      <c r="L3" s="85"/>
    </row>
    <row r="4" spans="1:12" ht="16.5" x14ac:dyDescent="0.25">
      <c r="A4" s="85"/>
      <c r="B4" s="91"/>
      <c r="C4" s="92"/>
      <c r="D4" s="92"/>
      <c r="E4" s="85"/>
      <c r="F4" s="85"/>
      <c r="G4" s="85"/>
      <c r="H4" s="85"/>
      <c r="I4" s="85"/>
      <c r="J4" s="85"/>
      <c r="K4" s="85"/>
      <c r="L4" s="85"/>
    </row>
    <row r="5" spans="1:12" ht="18.75" x14ac:dyDescent="0.25">
      <c r="A5" s="208" t="s">
        <v>4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</row>
    <row r="6" spans="1:12" ht="18.75" x14ac:dyDescent="0.3">
      <c r="A6" s="209" t="s">
        <v>80</v>
      </c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</row>
    <row r="7" spans="1:12" x14ac:dyDescent="0.25">
      <c r="A7" s="192" t="s">
        <v>5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1:12" x14ac:dyDescent="0.25">
      <c r="A8" s="192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</row>
    <row r="9" spans="1:12" ht="16.5" x14ac:dyDescent="0.25">
      <c r="A9" s="93" t="s">
        <v>6</v>
      </c>
      <c r="B9" s="93" t="s">
        <v>7</v>
      </c>
      <c r="C9" s="210" t="s">
        <v>63</v>
      </c>
      <c r="D9" s="211"/>
      <c r="E9" s="210" t="s">
        <v>64</v>
      </c>
      <c r="F9" s="211"/>
      <c r="G9" s="85"/>
      <c r="H9" s="85"/>
      <c r="I9" s="85"/>
      <c r="J9" s="85"/>
      <c r="K9" s="85"/>
      <c r="L9" s="85"/>
    </row>
    <row r="10" spans="1:12" ht="16.5" x14ac:dyDescent="0.25">
      <c r="A10" s="94">
        <v>1</v>
      </c>
      <c r="B10" s="95" t="s">
        <v>8</v>
      </c>
      <c r="C10" s="204">
        <v>3</v>
      </c>
      <c r="D10" s="205"/>
      <c r="E10" s="206">
        <f>C10/20</f>
        <v>0.15</v>
      </c>
      <c r="F10" s="207"/>
      <c r="G10" s="85"/>
      <c r="H10" s="85"/>
      <c r="I10" s="85"/>
      <c r="J10" s="85"/>
      <c r="K10" s="85"/>
      <c r="L10" s="85"/>
    </row>
    <row r="11" spans="1:12" ht="16.5" x14ac:dyDescent="0.25">
      <c r="A11" s="94">
        <v>2</v>
      </c>
      <c r="B11" s="95" t="s">
        <v>9</v>
      </c>
      <c r="C11" s="204">
        <v>7</v>
      </c>
      <c r="D11" s="205"/>
      <c r="E11" s="206">
        <f t="shared" ref="E11:E13" si="0">C11/20</f>
        <v>0.35</v>
      </c>
      <c r="F11" s="207"/>
      <c r="G11" s="85"/>
      <c r="H11" s="85"/>
      <c r="I11" s="85"/>
      <c r="J11" s="85"/>
      <c r="K11" s="85"/>
      <c r="L11" s="85"/>
    </row>
    <row r="12" spans="1:12" ht="16.5" x14ac:dyDescent="0.25">
      <c r="A12" s="94">
        <v>3</v>
      </c>
      <c r="B12" s="95" t="s">
        <v>10</v>
      </c>
      <c r="C12" s="204">
        <v>10</v>
      </c>
      <c r="D12" s="205"/>
      <c r="E12" s="206">
        <f t="shared" si="0"/>
        <v>0.5</v>
      </c>
      <c r="F12" s="207"/>
      <c r="G12" s="85"/>
      <c r="H12" s="85"/>
      <c r="I12" s="85"/>
      <c r="J12" s="85"/>
      <c r="K12" s="85"/>
      <c r="L12" s="85"/>
    </row>
    <row r="13" spans="1:12" ht="16.5" x14ac:dyDescent="0.25">
      <c r="A13" s="94">
        <v>4</v>
      </c>
      <c r="B13" s="95" t="s">
        <v>11</v>
      </c>
      <c r="C13" s="204"/>
      <c r="D13" s="205"/>
      <c r="E13" s="206">
        <f t="shared" si="0"/>
        <v>0</v>
      </c>
      <c r="F13" s="207"/>
      <c r="G13" s="85"/>
      <c r="H13" s="85"/>
      <c r="I13" s="85"/>
      <c r="J13" s="85"/>
      <c r="K13" s="85"/>
      <c r="L13" s="85"/>
    </row>
    <row r="14" spans="1:12" ht="74.25" customHeight="1" x14ac:dyDescent="0.25">
      <c r="A14" s="199" t="s">
        <v>81</v>
      </c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</row>
    <row r="15" spans="1:12" ht="16.5" x14ac:dyDescent="0.25">
      <c r="A15" s="185" t="s">
        <v>13</v>
      </c>
      <c r="B15" s="198" t="s">
        <v>14</v>
      </c>
      <c r="C15" s="193" t="s">
        <v>15</v>
      </c>
      <c r="D15" s="193"/>
      <c r="E15" s="193"/>
      <c r="F15" s="193"/>
      <c r="G15" s="193"/>
      <c r="H15" s="193"/>
      <c r="I15" s="193"/>
      <c r="J15" s="193"/>
      <c r="K15" s="193"/>
      <c r="L15" s="193"/>
    </row>
    <row r="16" spans="1:12" ht="16.5" x14ac:dyDescent="0.25">
      <c r="A16" s="200"/>
      <c r="B16" s="201"/>
      <c r="C16" s="197">
        <v>1</v>
      </c>
      <c r="D16" s="197"/>
      <c r="E16" s="197">
        <v>2</v>
      </c>
      <c r="F16" s="197"/>
      <c r="G16" s="197">
        <v>3</v>
      </c>
      <c r="H16" s="197"/>
      <c r="I16" s="197">
        <v>4</v>
      </c>
      <c r="J16" s="197"/>
      <c r="K16" s="197">
        <v>5</v>
      </c>
      <c r="L16" s="197"/>
    </row>
    <row r="17" spans="1:12" ht="16.5" x14ac:dyDescent="0.25">
      <c r="A17" s="186"/>
      <c r="B17" s="202"/>
      <c r="C17" s="96" t="s">
        <v>16</v>
      </c>
      <c r="D17" s="96" t="s">
        <v>17</v>
      </c>
      <c r="E17" s="96" t="s">
        <v>16</v>
      </c>
      <c r="F17" s="96" t="s">
        <v>17</v>
      </c>
      <c r="G17" s="96" t="s">
        <v>16</v>
      </c>
      <c r="H17" s="96" t="s">
        <v>17</v>
      </c>
      <c r="I17" s="96" t="s">
        <v>16</v>
      </c>
      <c r="J17" s="96" t="s">
        <v>17</v>
      </c>
      <c r="K17" s="96" t="s">
        <v>16</v>
      </c>
      <c r="L17" s="96" t="s">
        <v>17</v>
      </c>
    </row>
    <row r="18" spans="1:12" ht="16.5" x14ac:dyDescent="0.25">
      <c r="A18" s="97">
        <v>1</v>
      </c>
      <c r="B18" s="98" t="s">
        <v>18</v>
      </c>
      <c r="C18" s="94"/>
      <c r="D18" s="99"/>
      <c r="E18" s="94">
        <v>2</v>
      </c>
      <c r="F18" s="99">
        <f>E18/20</f>
        <v>0.1</v>
      </c>
      <c r="G18" s="94">
        <v>12</v>
      </c>
      <c r="H18" s="99">
        <f>G18/20</f>
        <v>0.6</v>
      </c>
      <c r="I18" s="94">
        <v>6</v>
      </c>
      <c r="J18" s="99">
        <f>I18/20</f>
        <v>0.3</v>
      </c>
      <c r="K18" s="94"/>
      <c r="L18" s="99"/>
    </row>
    <row r="19" spans="1:12" ht="16.5" x14ac:dyDescent="0.25">
      <c r="A19" s="97">
        <v>2</v>
      </c>
      <c r="B19" s="98" t="s">
        <v>19</v>
      </c>
      <c r="C19" s="94"/>
      <c r="D19" s="99"/>
      <c r="E19" s="94">
        <v>4</v>
      </c>
      <c r="F19" s="99">
        <f t="shared" ref="F19:F27" si="1">E19/20</f>
        <v>0.2</v>
      </c>
      <c r="G19" s="94">
        <v>12</v>
      </c>
      <c r="H19" s="99">
        <f t="shared" ref="H19:H29" si="2">G19/20</f>
        <v>0.6</v>
      </c>
      <c r="I19" s="94">
        <v>4</v>
      </c>
      <c r="J19" s="99">
        <f t="shared" ref="J19:J29" si="3">I19/20</f>
        <v>0.2</v>
      </c>
      <c r="K19" s="94"/>
      <c r="L19" s="99"/>
    </row>
    <row r="20" spans="1:12" ht="33" x14ac:dyDescent="0.25">
      <c r="A20" s="97">
        <v>3</v>
      </c>
      <c r="B20" s="98" t="s">
        <v>20</v>
      </c>
      <c r="C20" s="94"/>
      <c r="D20" s="99"/>
      <c r="E20" s="94">
        <v>5</v>
      </c>
      <c r="F20" s="99">
        <f t="shared" si="1"/>
        <v>0.25</v>
      </c>
      <c r="G20" s="94">
        <v>10</v>
      </c>
      <c r="H20" s="99">
        <f t="shared" si="2"/>
        <v>0.5</v>
      </c>
      <c r="I20" s="94">
        <v>5</v>
      </c>
      <c r="J20" s="99">
        <f t="shared" si="3"/>
        <v>0.25</v>
      </c>
      <c r="K20" s="94">
        <v>1</v>
      </c>
      <c r="L20" s="99">
        <f>K20/20</f>
        <v>0.05</v>
      </c>
    </row>
    <row r="21" spans="1:12" ht="34.5" customHeight="1" x14ac:dyDescent="0.25">
      <c r="A21" s="97">
        <v>4</v>
      </c>
      <c r="B21" s="98" t="s">
        <v>21</v>
      </c>
      <c r="C21" s="94">
        <v>1</v>
      </c>
      <c r="D21" s="99">
        <f>C21/20</f>
        <v>0.05</v>
      </c>
      <c r="E21" s="94">
        <v>3</v>
      </c>
      <c r="F21" s="99">
        <f t="shared" si="1"/>
        <v>0.15</v>
      </c>
      <c r="G21" s="94">
        <v>11</v>
      </c>
      <c r="H21" s="99">
        <f t="shared" si="2"/>
        <v>0.55000000000000004</v>
      </c>
      <c r="I21" s="94">
        <v>4</v>
      </c>
      <c r="J21" s="99">
        <f t="shared" si="3"/>
        <v>0.2</v>
      </c>
      <c r="K21" s="94"/>
      <c r="L21" s="99"/>
    </row>
    <row r="22" spans="1:12" ht="33" x14ac:dyDescent="0.25">
      <c r="A22" s="97">
        <v>5</v>
      </c>
      <c r="B22" s="98" t="s">
        <v>22</v>
      </c>
      <c r="C22" s="94">
        <v>1</v>
      </c>
      <c r="D22" s="99">
        <f t="shared" ref="D22:D26" si="4">C22/20</f>
        <v>0.05</v>
      </c>
      <c r="E22" s="94">
        <v>2</v>
      </c>
      <c r="F22" s="99">
        <f t="shared" si="1"/>
        <v>0.1</v>
      </c>
      <c r="G22" s="94">
        <v>9</v>
      </c>
      <c r="H22" s="99">
        <f t="shared" si="2"/>
        <v>0.45</v>
      </c>
      <c r="I22" s="94">
        <v>6</v>
      </c>
      <c r="J22" s="99">
        <f t="shared" si="3"/>
        <v>0.3</v>
      </c>
      <c r="K22" s="94">
        <v>2</v>
      </c>
      <c r="L22" s="99">
        <f>K22/20</f>
        <v>0.1</v>
      </c>
    </row>
    <row r="23" spans="1:12" ht="16.5" x14ac:dyDescent="0.25">
      <c r="A23" s="97">
        <v>6</v>
      </c>
      <c r="B23" s="98" t="s">
        <v>23</v>
      </c>
      <c r="C23" s="94">
        <v>1</v>
      </c>
      <c r="D23" s="99">
        <f t="shared" si="4"/>
        <v>0.05</v>
      </c>
      <c r="E23" s="94">
        <v>7</v>
      </c>
      <c r="F23" s="99">
        <f t="shared" si="1"/>
        <v>0.35</v>
      </c>
      <c r="G23" s="94">
        <v>9</v>
      </c>
      <c r="H23" s="99">
        <f t="shared" si="2"/>
        <v>0.45</v>
      </c>
      <c r="I23" s="94">
        <v>2</v>
      </c>
      <c r="J23" s="99">
        <f t="shared" si="3"/>
        <v>0.1</v>
      </c>
      <c r="K23" s="94">
        <v>1</v>
      </c>
      <c r="L23" s="99">
        <f t="shared" ref="L23:L29" si="5">K23/20</f>
        <v>0.05</v>
      </c>
    </row>
    <row r="24" spans="1:12" ht="16.5" x14ac:dyDescent="0.25">
      <c r="A24" s="97">
        <v>7</v>
      </c>
      <c r="B24" s="98" t="s">
        <v>24</v>
      </c>
      <c r="C24" s="94">
        <v>1</v>
      </c>
      <c r="D24" s="99">
        <f t="shared" si="4"/>
        <v>0.05</v>
      </c>
      <c r="E24" s="94">
        <v>4</v>
      </c>
      <c r="F24" s="99">
        <f t="shared" si="1"/>
        <v>0.2</v>
      </c>
      <c r="G24" s="94">
        <v>8</v>
      </c>
      <c r="H24" s="99">
        <f t="shared" si="2"/>
        <v>0.4</v>
      </c>
      <c r="I24" s="94">
        <v>7</v>
      </c>
      <c r="J24" s="99">
        <f t="shared" si="3"/>
        <v>0.35</v>
      </c>
      <c r="K24" s="94"/>
      <c r="L24" s="99"/>
    </row>
    <row r="25" spans="1:12" ht="16.5" x14ac:dyDescent="0.25">
      <c r="A25" s="97">
        <v>8</v>
      </c>
      <c r="B25" s="98" t="s">
        <v>25</v>
      </c>
      <c r="C25" s="94"/>
      <c r="D25" s="99"/>
      <c r="E25" s="94">
        <v>4</v>
      </c>
      <c r="F25" s="99">
        <f t="shared" si="1"/>
        <v>0.2</v>
      </c>
      <c r="G25" s="94">
        <v>12</v>
      </c>
      <c r="H25" s="99">
        <f t="shared" si="2"/>
        <v>0.6</v>
      </c>
      <c r="I25" s="94">
        <v>2</v>
      </c>
      <c r="J25" s="99">
        <f t="shared" si="3"/>
        <v>0.1</v>
      </c>
      <c r="K25" s="94">
        <v>1</v>
      </c>
      <c r="L25" s="99">
        <f t="shared" si="5"/>
        <v>0.05</v>
      </c>
    </row>
    <row r="26" spans="1:12" ht="16.5" x14ac:dyDescent="0.25">
      <c r="A26" s="97">
        <v>9</v>
      </c>
      <c r="B26" s="98" t="s">
        <v>26</v>
      </c>
      <c r="C26" s="94">
        <v>1</v>
      </c>
      <c r="D26" s="99">
        <f t="shared" si="4"/>
        <v>0.05</v>
      </c>
      <c r="E26" s="94">
        <v>5</v>
      </c>
      <c r="F26" s="99">
        <f t="shared" si="1"/>
        <v>0.25</v>
      </c>
      <c r="G26" s="94">
        <v>10</v>
      </c>
      <c r="H26" s="99">
        <f t="shared" si="2"/>
        <v>0.5</v>
      </c>
      <c r="I26" s="94">
        <v>4</v>
      </c>
      <c r="J26" s="99">
        <f t="shared" si="3"/>
        <v>0.2</v>
      </c>
      <c r="K26" s="94"/>
      <c r="L26" s="99"/>
    </row>
    <row r="27" spans="1:12" ht="16.5" x14ac:dyDescent="0.25">
      <c r="A27" s="97">
        <v>10</v>
      </c>
      <c r="B27" s="98" t="s">
        <v>27</v>
      </c>
      <c r="C27" s="94"/>
      <c r="D27" s="99"/>
      <c r="E27" s="94">
        <v>2</v>
      </c>
      <c r="F27" s="99">
        <f t="shared" si="1"/>
        <v>0.1</v>
      </c>
      <c r="G27" s="94">
        <v>9</v>
      </c>
      <c r="H27" s="99">
        <f t="shared" si="2"/>
        <v>0.45</v>
      </c>
      <c r="I27" s="94">
        <v>7</v>
      </c>
      <c r="J27" s="99">
        <f t="shared" si="3"/>
        <v>0.35</v>
      </c>
      <c r="K27" s="94">
        <v>1</v>
      </c>
      <c r="L27" s="99">
        <f t="shared" si="5"/>
        <v>0.05</v>
      </c>
    </row>
    <row r="28" spans="1:12" ht="16.5" x14ac:dyDescent="0.25">
      <c r="A28" s="97">
        <v>11</v>
      </c>
      <c r="B28" s="98" t="s">
        <v>28</v>
      </c>
      <c r="C28" s="94"/>
      <c r="D28" s="99"/>
      <c r="E28" s="93"/>
      <c r="F28" s="99"/>
      <c r="G28" s="94">
        <v>3</v>
      </c>
      <c r="H28" s="99">
        <f t="shared" si="2"/>
        <v>0.15</v>
      </c>
      <c r="I28" s="94">
        <v>12</v>
      </c>
      <c r="J28" s="99">
        <f t="shared" si="3"/>
        <v>0.6</v>
      </c>
      <c r="K28" s="94">
        <v>5</v>
      </c>
      <c r="L28" s="99">
        <f t="shared" si="5"/>
        <v>0.25</v>
      </c>
    </row>
    <row r="29" spans="1:12" ht="16.5" x14ac:dyDescent="0.25">
      <c r="A29" s="97">
        <v>12</v>
      </c>
      <c r="B29" s="98" t="s">
        <v>29</v>
      </c>
      <c r="C29" s="94"/>
      <c r="D29" s="99"/>
      <c r="E29" s="93"/>
      <c r="F29" s="99"/>
      <c r="G29" s="94">
        <v>5</v>
      </c>
      <c r="H29" s="99">
        <f t="shared" si="2"/>
        <v>0.25</v>
      </c>
      <c r="I29" s="94">
        <v>10</v>
      </c>
      <c r="J29" s="99">
        <f t="shared" si="3"/>
        <v>0.5</v>
      </c>
      <c r="K29" s="94">
        <v>5</v>
      </c>
      <c r="L29" s="99">
        <f t="shared" si="5"/>
        <v>0.25</v>
      </c>
    </row>
    <row r="30" spans="1:12" ht="16.5" x14ac:dyDescent="0.25">
      <c r="A30" s="203" t="s">
        <v>30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</row>
    <row r="31" spans="1:12" ht="16.5" x14ac:dyDescent="0.25">
      <c r="A31" s="93" t="s">
        <v>6</v>
      </c>
      <c r="B31" s="93" t="s">
        <v>7</v>
      </c>
      <c r="C31" s="193" t="s">
        <v>63</v>
      </c>
      <c r="D31" s="193"/>
      <c r="E31" s="193" t="s">
        <v>65</v>
      </c>
      <c r="F31" s="193"/>
      <c r="G31" s="85"/>
      <c r="H31" s="85"/>
      <c r="I31" s="85"/>
      <c r="J31" s="85"/>
      <c r="K31" s="85"/>
      <c r="L31" s="85"/>
    </row>
    <row r="32" spans="1:12" ht="16.5" x14ac:dyDescent="0.25">
      <c r="A32" s="94">
        <v>1</v>
      </c>
      <c r="B32" s="95" t="s">
        <v>31</v>
      </c>
      <c r="C32" s="190">
        <v>20</v>
      </c>
      <c r="D32" s="191"/>
      <c r="E32" s="195">
        <f>C32/20</f>
        <v>1</v>
      </c>
      <c r="F32" s="196"/>
      <c r="G32" s="85"/>
      <c r="H32" s="85"/>
      <c r="I32" s="85"/>
      <c r="J32" s="85"/>
      <c r="K32" s="85"/>
      <c r="L32" s="85"/>
    </row>
    <row r="33" spans="1:12" ht="16.5" x14ac:dyDescent="0.25">
      <c r="A33" s="94">
        <v>2</v>
      </c>
      <c r="B33" s="95" t="s">
        <v>32</v>
      </c>
      <c r="C33" s="190"/>
      <c r="D33" s="191"/>
      <c r="E33" s="195">
        <f t="shared" ref="E33:E34" si="6">C33/24</f>
        <v>0</v>
      </c>
      <c r="F33" s="196"/>
      <c r="G33" s="85"/>
      <c r="H33" s="85"/>
      <c r="I33" s="85"/>
      <c r="J33" s="85"/>
      <c r="K33" s="85"/>
      <c r="L33" s="85"/>
    </row>
    <row r="34" spans="1:12" ht="16.5" x14ac:dyDescent="0.25">
      <c r="A34" s="94">
        <v>3</v>
      </c>
      <c r="B34" s="95" t="s">
        <v>33</v>
      </c>
      <c r="C34" s="190"/>
      <c r="D34" s="191"/>
      <c r="E34" s="195">
        <f t="shared" si="6"/>
        <v>0</v>
      </c>
      <c r="F34" s="196"/>
      <c r="G34" s="85"/>
      <c r="H34" s="85"/>
      <c r="I34" s="85"/>
      <c r="J34" s="85"/>
      <c r="K34" s="85"/>
      <c r="L34" s="85"/>
    </row>
    <row r="35" spans="1:12" ht="18.75" customHeight="1" x14ac:dyDescent="0.25">
      <c r="A35" s="192" t="s">
        <v>58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</row>
    <row r="36" spans="1:12" ht="16.5" x14ac:dyDescent="0.25">
      <c r="A36" s="197" t="s">
        <v>13</v>
      </c>
      <c r="B36" s="193" t="s">
        <v>34</v>
      </c>
      <c r="C36" s="193" t="s">
        <v>35</v>
      </c>
      <c r="D36" s="193"/>
      <c r="E36" s="193"/>
      <c r="F36" s="193"/>
      <c r="G36" s="193"/>
      <c r="H36" s="193"/>
      <c r="I36" s="193"/>
      <c r="J36" s="193"/>
      <c r="K36" s="100"/>
      <c r="L36" s="100"/>
    </row>
    <row r="37" spans="1:12" ht="16.5" x14ac:dyDescent="0.25">
      <c r="A37" s="197"/>
      <c r="B37" s="193"/>
      <c r="C37" s="193" t="s">
        <v>36</v>
      </c>
      <c r="D37" s="193"/>
      <c r="E37" s="193" t="s">
        <v>37</v>
      </c>
      <c r="F37" s="193"/>
      <c r="G37" s="193" t="s">
        <v>38</v>
      </c>
      <c r="H37" s="193"/>
      <c r="I37" s="193" t="s">
        <v>39</v>
      </c>
      <c r="J37" s="193"/>
      <c r="K37" s="100"/>
      <c r="L37" s="100"/>
    </row>
    <row r="38" spans="1:12" ht="16.5" x14ac:dyDescent="0.25">
      <c r="A38" s="197"/>
      <c r="B38" s="193"/>
      <c r="C38" s="185" t="s">
        <v>16</v>
      </c>
      <c r="D38" s="185" t="s">
        <v>17</v>
      </c>
      <c r="E38" s="185" t="s">
        <v>16</v>
      </c>
      <c r="F38" s="185" t="s">
        <v>17</v>
      </c>
      <c r="G38" s="185" t="s">
        <v>16</v>
      </c>
      <c r="H38" s="185" t="s">
        <v>17</v>
      </c>
      <c r="I38" s="185" t="s">
        <v>16</v>
      </c>
      <c r="J38" s="185" t="s">
        <v>17</v>
      </c>
      <c r="K38" s="100"/>
      <c r="L38" s="100"/>
    </row>
    <row r="39" spans="1:12" ht="16.5" x14ac:dyDescent="0.25">
      <c r="A39" s="197"/>
      <c r="B39" s="198"/>
      <c r="C39" s="186"/>
      <c r="D39" s="186"/>
      <c r="E39" s="186"/>
      <c r="F39" s="186"/>
      <c r="G39" s="186"/>
      <c r="H39" s="186"/>
      <c r="I39" s="186"/>
      <c r="J39" s="186"/>
      <c r="K39" s="100"/>
      <c r="L39" s="100"/>
    </row>
    <row r="40" spans="1:12" ht="49.5" x14ac:dyDescent="0.25">
      <c r="A40" s="101">
        <v>1</v>
      </c>
      <c r="B40" s="102" t="s">
        <v>40</v>
      </c>
      <c r="C40" s="103">
        <v>8</v>
      </c>
      <c r="D40" s="119">
        <f>C40/20</f>
        <v>0.4</v>
      </c>
      <c r="E40" s="104">
        <v>8</v>
      </c>
      <c r="F40" s="119">
        <f>E40/20</f>
        <v>0.4</v>
      </c>
      <c r="G40" s="105">
        <v>4</v>
      </c>
      <c r="H40" s="119">
        <f>G40/20</f>
        <v>0.2</v>
      </c>
      <c r="I40" s="105"/>
      <c r="J40" s="119">
        <f>I40/20</f>
        <v>0</v>
      </c>
      <c r="K40" s="100"/>
      <c r="L40" s="100"/>
    </row>
    <row r="41" spans="1:12" ht="33" x14ac:dyDescent="0.25">
      <c r="A41" s="106">
        <v>2</v>
      </c>
      <c r="B41" s="102" t="s">
        <v>41</v>
      </c>
      <c r="C41" s="107">
        <v>8</v>
      </c>
      <c r="D41" s="119">
        <f t="shared" ref="D41:D45" si="7">C41/20</f>
        <v>0.4</v>
      </c>
      <c r="E41" s="104">
        <v>8</v>
      </c>
      <c r="F41" s="119">
        <f t="shared" ref="F41:F45" si="8">E41/20</f>
        <v>0.4</v>
      </c>
      <c r="G41" s="105">
        <v>4</v>
      </c>
      <c r="H41" s="119">
        <f t="shared" ref="H41:H45" si="9">G41/20</f>
        <v>0.2</v>
      </c>
      <c r="I41" s="105"/>
      <c r="J41" s="119">
        <f t="shared" ref="J41:J45" si="10">I41/20</f>
        <v>0</v>
      </c>
      <c r="K41" s="100"/>
      <c r="L41" s="100"/>
    </row>
    <row r="42" spans="1:12" ht="33" x14ac:dyDescent="0.25">
      <c r="A42" s="106">
        <v>3</v>
      </c>
      <c r="B42" s="108" t="s">
        <v>42</v>
      </c>
      <c r="C42" s="107">
        <v>11</v>
      </c>
      <c r="D42" s="119">
        <f t="shared" si="7"/>
        <v>0.55000000000000004</v>
      </c>
      <c r="E42" s="104">
        <v>7</v>
      </c>
      <c r="F42" s="119">
        <f t="shared" si="8"/>
        <v>0.35</v>
      </c>
      <c r="G42" s="105">
        <v>2</v>
      </c>
      <c r="H42" s="119">
        <f t="shared" si="9"/>
        <v>0.1</v>
      </c>
      <c r="I42" s="105"/>
      <c r="J42" s="119">
        <f t="shared" si="10"/>
        <v>0</v>
      </c>
      <c r="K42" s="100"/>
      <c r="L42" s="100"/>
    </row>
    <row r="43" spans="1:12" ht="34.5" customHeight="1" x14ac:dyDescent="0.25">
      <c r="A43" s="106">
        <v>4</v>
      </c>
      <c r="B43" s="102" t="s">
        <v>43</v>
      </c>
      <c r="C43" s="107">
        <v>8</v>
      </c>
      <c r="D43" s="119">
        <f t="shared" si="7"/>
        <v>0.4</v>
      </c>
      <c r="E43" s="104">
        <v>7</v>
      </c>
      <c r="F43" s="119">
        <f t="shared" si="8"/>
        <v>0.35</v>
      </c>
      <c r="G43" s="105">
        <v>5</v>
      </c>
      <c r="H43" s="119">
        <f t="shared" si="9"/>
        <v>0.25</v>
      </c>
      <c r="I43" s="105"/>
      <c r="J43" s="119">
        <f t="shared" si="10"/>
        <v>0</v>
      </c>
      <c r="K43" s="100"/>
      <c r="L43" s="100"/>
    </row>
    <row r="44" spans="1:12" ht="49.5" x14ac:dyDescent="0.25">
      <c r="A44" s="106">
        <v>5</v>
      </c>
      <c r="B44" s="102" t="s">
        <v>44</v>
      </c>
      <c r="C44" s="107">
        <v>8</v>
      </c>
      <c r="D44" s="119">
        <f t="shared" si="7"/>
        <v>0.4</v>
      </c>
      <c r="E44" s="104">
        <v>8</v>
      </c>
      <c r="F44" s="119">
        <f t="shared" si="8"/>
        <v>0.4</v>
      </c>
      <c r="G44" s="105">
        <v>4</v>
      </c>
      <c r="H44" s="119">
        <f t="shared" si="9"/>
        <v>0.2</v>
      </c>
      <c r="I44" s="105"/>
      <c r="J44" s="119">
        <f t="shared" si="10"/>
        <v>0</v>
      </c>
      <c r="K44" s="109"/>
      <c r="L44" s="85"/>
    </row>
    <row r="45" spans="1:12" ht="49.5" x14ac:dyDescent="0.25">
      <c r="A45" s="106">
        <v>6</v>
      </c>
      <c r="B45" s="102" t="s">
        <v>45</v>
      </c>
      <c r="C45" s="110">
        <v>18</v>
      </c>
      <c r="D45" s="119">
        <f t="shared" si="7"/>
        <v>0.9</v>
      </c>
      <c r="E45" s="104">
        <v>2</v>
      </c>
      <c r="F45" s="119">
        <f t="shared" si="8"/>
        <v>0.1</v>
      </c>
      <c r="G45" s="105">
        <v>0</v>
      </c>
      <c r="H45" s="119">
        <f t="shared" si="9"/>
        <v>0</v>
      </c>
      <c r="I45" s="105"/>
      <c r="J45" s="119">
        <f t="shared" si="10"/>
        <v>0</v>
      </c>
      <c r="K45" s="109"/>
      <c r="L45" s="85"/>
    </row>
    <row r="46" spans="1:12" ht="16.5" x14ac:dyDescent="0.25">
      <c r="A46" s="192" t="s">
        <v>46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</row>
    <row r="47" spans="1:12" ht="16.5" x14ac:dyDescent="0.25">
      <c r="A47" s="194" t="s">
        <v>47</v>
      </c>
      <c r="B47" s="194"/>
      <c r="C47" s="193" t="s">
        <v>48</v>
      </c>
      <c r="D47" s="193"/>
      <c r="E47" s="193"/>
      <c r="F47" s="193"/>
      <c r="G47" s="193"/>
      <c r="H47" s="193"/>
      <c r="I47" s="193"/>
      <c r="J47" s="193"/>
      <c r="K47" s="85"/>
      <c r="L47" s="85"/>
    </row>
    <row r="48" spans="1:12" ht="16.5" x14ac:dyDescent="0.25">
      <c r="A48" s="194"/>
      <c r="B48" s="194"/>
      <c r="C48" s="193" t="s">
        <v>49</v>
      </c>
      <c r="D48" s="193"/>
      <c r="E48" s="193" t="s">
        <v>50</v>
      </c>
      <c r="F48" s="193"/>
      <c r="G48" s="193" t="s">
        <v>51</v>
      </c>
      <c r="H48" s="193"/>
      <c r="I48" s="193" t="s">
        <v>52</v>
      </c>
      <c r="J48" s="193"/>
      <c r="K48" s="85"/>
      <c r="L48" s="85"/>
    </row>
    <row r="49" spans="1:12" ht="16.5" x14ac:dyDescent="0.25">
      <c r="A49" s="194"/>
      <c r="B49" s="194"/>
      <c r="C49" s="93" t="s">
        <v>16</v>
      </c>
      <c r="D49" s="93" t="s">
        <v>17</v>
      </c>
      <c r="E49" s="93" t="s">
        <v>16</v>
      </c>
      <c r="F49" s="93" t="s">
        <v>17</v>
      </c>
      <c r="G49" s="93" t="s">
        <v>16</v>
      </c>
      <c r="H49" s="93" t="s">
        <v>17</v>
      </c>
      <c r="I49" s="93" t="s">
        <v>16</v>
      </c>
      <c r="J49" s="93" t="s">
        <v>17</v>
      </c>
      <c r="K49" s="85"/>
      <c r="L49" s="85"/>
    </row>
    <row r="50" spans="1:12" ht="16.5" x14ac:dyDescent="0.25">
      <c r="A50" s="194"/>
      <c r="B50" s="194"/>
      <c r="C50" s="94">
        <v>7</v>
      </c>
      <c r="D50" s="111">
        <f>C50/20</f>
        <v>0.35</v>
      </c>
      <c r="E50" s="94">
        <v>12</v>
      </c>
      <c r="F50" s="111">
        <f>E50/20</f>
        <v>0.6</v>
      </c>
      <c r="G50" s="94">
        <v>2</v>
      </c>
      <c r="H50" s="111">
        <f>G50/20</f>
        <v>0.1</v>
      </c>
      <c r="I50" s="94"/>
      <c r="J50" s="94"/>
      <c r="K50" s="85"/>
      <c r="L50" s="85"/>
    </row>
    <row r="51" spans="1:12" ht="16.5" x14ac:dyDescent="0.25">
      <c r="A51" s="192" t="s">
        <v>53</v>
      </c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</row>
    <row r="52" spans="1:12" ht="16.5" x14ac:dyDescent="0.25">
      <c r="A52" s="93" t="s">
        <v>6</v>
      </c>
      <c r="B52" s="93" t="s">
        <v>7</v>
      </c>
      <c r="C52" s="193" t="s">
        <v>66</v>
      </c>
      <c r="D52" s="193"/>
      <c r="E52" s="193" t="s">
        <v>67</v>
      </c>
      <c r="F52" s="193"/>
      <c r="G52" s="85"/>
      <c r="H52" s="85"/>
      <c r="I52" s="85"/>
      <c r="J52" s="85"/>
      <c r="K52" s="85"/>
      <c r="L52" s="85"/>
    </row>
    <row r="53" spans="1:12" ht="16.5" x14ac:dyDescent="0.25">
      <c r="A53" s="94">
        <v>1</v>
      </c>
      <c r="B53" s="95" t="s">
        <v>31</v>
      </c>
      <c r="C53" s="190">
        <v>5</v>
      </c>
      <c r="D53" s="191"/>
      <c r="E53" s="188">
        <f>C53/24</f>
        <v>0.20833333333333334</v>
      </c>
      <c r="F53" s="189"/>
      <c r="G53" s="85"/>
      <c r="H53" s="85"/>
      <c r="I53" s="85"/>
      <c r="J53" s="85"/>
      <c r="K53" s="85"/>
      <c r="L53" s="85"/>
    </row>
    <row r="54" spans="1:12" ht="16.5" x14ac:dyDescent="0.25">
      <c r="A54" s="94">
        <v>2</v>
      </c>
      <c r="B54" s="95" t="s">
        <v>54</v>
      </c>
      <c r="C54" s="190">
        <v>7</v>
      </c>
      <c r="D54" s="191"/>
      <c r="E54" s="188">
        <f>C54/24</f>
        <v>0.29166666666666669</v>
      </c>
      <c r="F54" s="189"/>
      <c r="G54" s="85"/>
      <c r="H54" s="85"/>
      <c r="I54" s="85"/>
      <c r="J54" s="85"/>
      <c r="K54" s="85"/>
      <c r="L54" s="85"/>
    </row>
    <row r="55" spans="1:12" ht="16.5" x14ac:dyDescent="0.25">
      <c r="A55" s="94">
        <v>3</v>
      </c>
      <c r="B55" s="95" t="s">
        <v>55</v>
      </c>
      <c r="C55" s="187">
        <v>8</v>
      </c>
      <c r="D55" s="187"/>
      <c r="E55" s="188">
        <f>C55/24</f>
        <v>0.33333333333333331</v>
      </c>
      <c r="F55" s="189"/>
      <c r="G55" s="85"/>
      <c r="H55" s="85"/>
      <c r="I55" s="85"/>
      <c r="J55" s="85"/>
      <c r="K55" s="85"/>
      <c r="L55" s="85"/>
    </row>
    <row r="56" spans="1:12" ht="16.5" x14ac:dyDescent="0.25">
      <c r="A56" s="97">
        <v>4</v>
      </c>
      <c r="B56" s="95" t="s">
        <v>56</v>
      </c>
      <c r="C56" s="190"/>
      <c r="D56" s="191"/>
      <c r="E56" s="190"/>
      <c r="F56" s="191"/>
      <c r="G56" s="85"/>
      <c r="H56" s="85"/>
      <c r="I56" s="85"/>
      <c r="J56" s="85"/>
      <c r="K56" s="85"/>
      <c r="L56" s="85"/>
    </row>
    <row r="57" spans="1:12" ht="16.5" x14ac:dyDescent="0.25">
      <c r="A57" s="85"/>
      <c r="B57" s="112"/>
      <c r="C57" s="85"/>
      <c r="D57" s="85"/>
      <c r="E57" s="85"/>
      <c r="F57" s="85"/>
      <c r="G57" s="85"/>
      <c r="H57" s="85"/>
      <c r="I57" s="85"/>
      <c r="J57" s="85"/>
      <c r="K57" s="85"/>
      <c r="L57" s="85"/>
    </row>
    <row r="58" spans="1:12" ht="16.5" x14ac:dyDescent="0.25">
      <c r="A58" s="85"/>
      <c r="B58" s="112"/>
      <c r="C58" s="85"/>
      <c r="D58" s="85"/>
      <c r="E58" s="85" t="s">
        <v>57</v>
      </c>
      <c r="F58" s="85"/>
      <c r="G58" s="85"/>
      <c r="H58" s="85"/>
      <c r="I58" s="85"/>
      <c r="J58" s="85"/>
      <c r="K58" s="85"/>
      <c r="L58" s="85"/>
    </row>
    <row r="59" spans="1:12" ht="16.5" x14ac:dyDescent="0.25">
      <c r="A59" s="85"/>
      <c r="B59" s="112"/>
      <c r="C59" s="85"/>
      <c r="D59" s="85"/>
      <c r="E59" s="85"/>
      <c r="F59" s="113" t="s">
        <v>68</v>
      </c>
      <c r="G59" s="85"/>
      <c r="I59" s="85"/>
      <c r="J59" s="85"/>
      <c r="K59" s="85"/>
      <c r="L59" s="85"/>
    </row>
    <row r="60" spans="1:12" ht="16.5" x14ac:dyDescent="0.25">
      <c r="A60" s="85"/>
      <c r="B60" s="112"/>
      <c r="C60" s="85"/>
      <c r="D60" s="85"/>
      <c r="E60" s="85"/>
      <c r="F60" s="85"/>
      <c r="G60" s="85"/>
      <c r="H60" s="85"/>
      <c r="I60" s="85"/>
      <c r="J60" s="85"/>
      <c r="K60" s="85"/>
      <c r="L60" s="85"/>
    </row>
    <row r="61" spans="1:12" ht="16.5" x14ac:dyDescent="0.25">
      <c r="A61" s="85"/>
      <c r="B61" s="112"/>
      <c r="C61" s="85"/>
      <c r="D61" s="85"/>
      <c r="E61" s="85"/>
      <c r="F61" s="85"/>
      <c r="G61" s="85"/>
      <c r="H61" s="85"/>
      <c r="I61" s="85"/>
      <c r="J61" s="85"/>
      <c r="K61" s="85"/>
      <c r="L61" s="85"/>
    </row>
    <row r="62" spans="1:12" ht="16.5" x14ac:dyDescent="0.25">
      <c r="A62" s="85"/>
      <c r="B62" s="112"/>
      <c r="C62" s="85"/>
      <c r="D62" s="85"/>
      <c r="E62" s="85"/>
      <c r="F62" s="85"/>
      <c r="G62" s="85"/>
      <c r="H62" s="85"/>
      <c r="I62" s="85"/>
      <c r="J62" s="85"/>
      <c r="K62" s="85"/>
      <c r="L62" s="85"/>
    </row>
  </sheetData>
  <mergeCells count="65">
    <mergeCell ref="C10:D10"/>
    <mergeCell ref="E10:F10"/>
    <mergeCell ref="A5:L5"/>
    <mergeCell ref="A6:L6"/>
    <mergeCell ref="A7:L8"/>
    <mergeCell ref="C9:D9"/>
    <mergeCell ref="E9:F9"/>
    <mergeCell ref="C11:D11"/>
    <mergeCell ref="E11:F11"/>
    <mergeCell ref="C12:D12"/>
    <mergeCell ref="E12:F12"/>
    <mergeCell ref="C13:D13"/>
    <mergeCell ref="E13:F13"/>
    <mergeCell ref="A30:L30"/>
    <mergeCell ref="C31:D31"/>
    <mergeCell ref="E31:F31"/>
    <mergeCell ref="C32:D32"/>
    <mergeCell ref="E32:F32"/>
    <mergeCell ref="A14:L14"/>
    <mergeCell ref="A15:A17"/>
    <mergeCell ref="B15:B17"/>
    <mergeCell ref="C15:L15"/>
    <mergeCell ref="C16:D16"/>
    <mergeCell ref="E16:F16"/>
    <mergeCell ref="G16:H16"/>
    <mergeCell ref="I16:J16"/>
    <mergeCell ref="K16:L16"/>
    <mergeCell ref="C38:C39"/>
    <mergeCell ref="D38:D39"/>
    <mergeCell ref="E38:E39"/>
    <mergeCell ref="F38:F39"/>
    <mergeCell ref="C33:D33"/>
    <mergeCell ref="E33:F33"/>
    <mergeCell ref="C48:D48"/>
    <mergeCell ref="E48:F48"/>
    <mergeCell ref="G48:H48"/>
    <mergeCell ref="I48:J48"/>
    <mergeCell ref="C34:D34"/>
    <mergeCell ref="E34:F34"/>
    <mergeCell ref="A35:L35"/>
    <mergeCell ref="A36:A39"/>
    <mergeCell ref="B36:B39"/>
    <mergeCell ref="C36:J36"/>
    <mergeCell ref="C37:D37"/>
    <mergeCell ref="E37:F37"/>
    <mergeCell ref="G37:H37"/>
    <mergeCell ref="I37:J37"/>
    <mergeCell ref="I38:I39"/>
    <mergeCell ref="J38:J39"/>
    <mergeCell ref="G38:G39"/>
    <mergeCell ref="H38:H39"/>
    <mergeCell ref="C55:D55"/>
    <mergeCell ref="E55:F55"/>
    <mergeCell ref="C56:D56"/>
    <mergeCell ref="E56:F56"/>
    <mergeCell ref="A51:L51"/>
    <mergeCell ref="C52:D52"/>
    <mergeCell ref="E52:F52"/>
    <mergeCell ref="C53:D53"/>
    <mergeCell ref="E53:F53"/>
    <mergeCell ref="C54:D54"/>
    <mergeCell ref="E54:F54"/>
    <mergeCell ref="A46:L46"/>
    <mergeCell ref="A47:B50"/>
    <mergeCell ref="C47:J4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Tong ket 5 khoa</vt:lpstr>
      <vt:lpstr>TỔNG KẾT</vt:lpstr>
      <vt:lpstr>ĐĐ-TỬ</vt:lpstr>
      <vt:lpstr>DONGLUC</vt:lpstr>
      <vt:lpstr>CNTT</vt:lpstr>
      <vt:lpstr>CO-KHÍ</vt:lpstr>
      <vt:lpstr>CNMAY-THỜI TRANG</vt:lpstr>
      <vt:lpstr>ĐIỆN LẠNH</vt:lpstr>
      <vt:lpstr>'TỔNG KẾT'!Print_Area</vt:lpstr>
      <vt:lpstr>'Tong ket 5 khoa'!Print_Area</vt:lpstr>
      <vt:lpstr>'TỔNG KẾT'!Print_Titles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2015-04-15T08:19:49Z</dcterms:modified>
</cp:coreProperties>
</file>